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AMBAR\"/>
    </mc:Choice>
  </mc:AlternateContent>
  <xr:revisionPtr revIDLastSave="0" documentId="8_{1D27B5EE-B062-41D3-B36A-B41688A40831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Sem 1" sheetId="2" r:id="rId1"/>
    <sheet name="Sem 2" sheetId="3" r:id="rId2"/>
  </sheets>
  <calcPr calcId="191029"/>
</workbook>
</file>

<file path=xl/calcChain.xml><?xml version="1.0" encoding="utf-8"?>
<calcChain xmlns="http://schemas.openxmlformats.org/spreadsheetml/2006/main">
  <c r="I90" i="3" l="1"/>
  <c r="I89" i="3"/>
  <c r="I88" i="3"/>
  <c r="I85" i="3"/>
  <c r="J83" i="3" s="1"/>
  <c r="I82" i="3"/>
  <c r="J80" i="3" s="1"/>
  <c r="I79" i="3"/>
  <c r="I78" i="3"/>
  <c r="I77" i="3"/>
  <c r="I74" i="3"/>
  <c r="I73" i="3"/>
  <c r="I70" i="3"/>
  <c r="I69" i="3"/>
  <c r="I68" i="3"/>
  <c r="I60" i="3"/>
  <c r="I59" i="3"/>
  <c r="I58" i="3"/>
  <c r="I57" i="3"/>
  <c r="I56" i="3"/>
  <c r="I55" i="3"/>
  <c r="I54" i="3"/>
  <c r="I51" i="3"/>
  <c r="I50" i="3"/>
  <c r="I49" i="3"/>
  <c r="I48" i="3"/>
  <c r="I47" i="3"/>
  <c r="I46" i="3"/>
  <c r="I43" i="3"/>
  <c r="I42" i="3"/>
  <c r="I41" i="3"/>
  <c r="I40" i="3"/>
  <c r="I39" i="3"/>
  <c r="I38" i="3"/>
  <c r="I35" i="3"/>
  <c r="I34" i="3"/>
  <c r="I33" i="3"/>
  <c r="I32" i="3"/>
  <c r="I31" i="3"/>
  <c r="I30" i="3"/>
  <c r="I29" i="3"/>
  <c r="I28" i="3"/>
  <c r="I25" i="3"/>
  <c r="I24" i="3"/>
  <c r="I23" i="3"/>
  <c r="I22" i="3"/>
  <c r="I21" i="3"/>
  <c r="I18" i="3"/>
  <c r="I17" i="3"/>
  <c r="I16" i="3"/>
  <c r="I15" i="3"/>
  <c r="I14" i="3"/>
  <c r="I13" i="3"/>
  <c r="J86" i="3" l="1"/>
  <c r="J71" i="3"/>
  <c r="J75" i="3"/>
  <c r="J52" i="3"/>
  <c r="J36" i="3"/>
  <c r="J19" i="3"/>
  <c r="J11" i="3"/>
  <c r="J26" i="3"/>
  <c r="J66" i="3"/>
  <c r="J44" i="3"/>
  <c r="K91" i="3" l="1"/>
  <c r="K61" i="3"/>
  <c r="I97" i="2"/>
  <c r="J95" i="2" s="1"/>
  <c r="I94" i="2"/>
  <c r="I92" i="2"/>
  <c r="I91" i="2"/>
  <c r="I90" i="2"/>
  <c r="I87" i="2"/>
  <c r="I86" i="2"/>
  <c r="I83" i="2"/>
  <c r="I82" i="2"/>
  <c r="J80" i="2" s="1"/>
  <c r="I79" i="2"/>
  <c r="I78" i="2"/>
  <c r="I77" i="2"/>
  <c r="I76" i="2"/>
  <c r="I56" i="2"/>
  <c r="I55" i="2"/>
  <c r="I54" i="2"/>
  <c r="I51" i="2"/>
  <c r="I50" i="2"/>
  <c r="I48" i="2"/>
  <c r="I47" i="2"/>
  <c r="I46" i="2"/>
  <c r="I45" i="2"/>
  <c r="I42" i="2"/>
  <c r="I41" i="2"/>
  <c r="I40" i="2"/>
  <c r="I39" i="2"/>
  <c r="I38" i="2"/>
  <c r="I35" i="2"/>
  <c r="I34" i="2"/>
  <c r="I33" i="2"/>
  <c r="I32" i="2"/>
  <c r="I31" i="2"/>
  <c r="I30" i="2"/>
  <c r="I29" i="2"/>
  <c r="I28" i="2"/>
  <c r="I27" i="2"/>
  <c r="I24" i="2"/>
  <c r="I23" i="2"/>
  <c r="I22" i="2"/>
  <c r="I21" i="2"/>
  <c r="I20" i="2"/>
  <c r="I19" i="2"/>
  <c r="I18" i="2"/>
  <c r="I17" i="2"/>
  <c r="I16" i="2"/>
  <c r="I15" i="2"/>
  <c r="I14" i="2"/>
  <c r="I13" i="2"/>
  <c r="J25" i="2" l="1"/>
  <c r="J84" i="2"/>
  <c r="J36" i="2"/>
  <c r="J74" i="2"/>
  <c r="J88" i="2"/>
  <c r="J11" i="2"/>
  <c r="J43" i="2"/>
  <c r="J52" i="2"/>
  <c r="K98" i="2" l="1"/>
  <c r="K57" i="2"/>
</calcChain>
</file>

<file path=xl/sharedStrings.xml><?xml version="1.0" encoding="utf-8"?>
<sst xmlns="http://schemas.openxmlformats.org/spreadsheetml/2006/main" count="320" uniqueCount="262">
  <si>
    <t>PENETAPAN KRITERIA KETUNTASAN MINIMAL (KKM)</t>
  </si>
  <si>
    <t>Satuan Pendidikan</t>
  </si>
  <si>
    <t>:</t>
  </si>
  <si>
    <t>SMP Negeri 4 Warunggunung</t>
  </si>
  <si>
    <t>Mata Pelajaran</t>
  </si>
  <si>
    <t>IPA</t>
  </si>
  <si>
    <t>Kelas/ Semester</t>
  </si>
  <si>
    <t>VII/ 1</t>
  </si>
  <si>
    <t>Tahun pelajaran</t>
  </si>
  <si>
    <t>No</t>
  </si>
  <si>
    <t>Kompetensi Dasar &amp; Indikator Pencapaian Kompetensi</t>
  </si>
  <si>
    <t>KKM Pengatahuan</t>
  </si>
  <si>
    <t>Kriteria Penetapan</t>
  </si>
  <si>
    <t>Nilai KKM</t>
  </si>
  <si>
    <t>Intake</t>
  </si>
  <si>
    <t>Daya Dukung</t>
  </si>
  <si>
    <t>Kompleksitas</t>
  </si>
  <si>
    <t xml:space="preserve">Menerapkan konsep pengukuran berbagai besaran dengan menggunakan satuan standar (baku) </t>
  </si>
  <si>
    <t>3.1.1</t>
  </si>
  <si>
    <t>Menjelaskan 3 keterampilan proses penyelidikan IPA</t>
  </si>
  <si>
    <t>3.1.2</t>
  </si>
  <si>
    <t>Menjelaskan kegunaan mempelajari IPA</t>
  </si>
  <si>
    <t>3.1.3</t>
  </si>
  <si>
    <t>Menyebutkan objek yang dipelajari dalam IPA</t>
  </si>
  <si>
    <t>3.1.4</t>
  </si>
  <si>
    <t>Menjelaskan pengertian pengukuran</t>
  </si>
  <si>
    <t>3.1.5</t>
  </si>
  <si>
    <t>Menyebutkan hal yang dapat diukur (besaran) dan tidak dapat diukur (bukan besaran).</t>
  </si>
  <si>
    <t>3.1.6</t>
  </si>
  <si>
    <t>Membandingkan satuan baku dan tidak baku</t>
  </si>
  <si>
    <t>3.1.7</t>
  </si>
  <si>
    <t>Memahami kegunaan satuan baku dalam pengukuran</t>
  </si>
  <si>
    <t>3.1.8</t>
  </si>
  <si>
    <t>Mengkonversi satuan dalam SI (Sistem Internasional)</t>
  </si>
  <si>
    <t>3.1.9</t>
  </si>
  <si>
    <t>Menjelaskan pengertian besaran pokok</t>
  </si>
  <si>
    <t>3.1.10</t>
  </si>
  <si>
    <t>Menyebutkan macam-macam besaran pokok beserta satuannya</t>
  </si>
  <si>
    <t>3.1.11</t>
  </si>
  <si>
    <t>Menjelaskan pengertian besaran turunan</t>
  </si>
  <si>
    <t>3.1.12</t>
  </si>
  <si>
    <t>Menyebutkan macam-macam besaran turunan beserta satuannya</t>
  </si>
  <si>
    <t xml:space="preserve">Mengklasifikasikan makhluk hidup dan benda berdasarkan karakteristik yang diamati </t>
  </si>
  <si>
    <t>3.2.1</t>
  </si>
  <si>
    <t>Menyajikan hasil pengamatan, mengidentifikasi, dan mengomunikasikan hasil observasinya.</t>
  </si>
  <si>
    <t>3.2.2</t>
  </si>
  <si>
    <t>Menjelaskan benda-benda di sekitar yang bersifat alamiah.</t>
  </si>
  <si>
    <t>3.2.3</t>
  </si>
  <si>
    <t>Menjelaskan benda-benda di sekitar yang bersifat buatan manusia.</t>
  </si>
  <si>
    <t>3.2.4</t>
  </si>
  <si>
    <t>Menjelaskan bendabenda yang bersifat kompleks dan bersifat sederhana.</t>
  </si>
  <si>
    <t>3.2.5</t>
  </si>
  <si>
    <t>Menjelaskan kegunaan dari berbagai jenis benda di sekitar.</t>
  </si>
  <si>
    <t>3.2.6</t>
  </si>
  <si>
    <t>Menjelaskan ciri-ciri makhluk hidup.</t>
  </si>
  <si>
    <t>3.2.7</t>
  </si>
  <si>
    <t>Menjelaskan perbedaan makhluk hidup dengan benda tak hidup.</t>
  </si>
  <si>
    <t>3.2.8</t>
  </si>
  <si>
    <t>Menjelaskan ciri-ciri mahkluk hidup di sekitarnya.</t>
  </si>
  <si>
    <t>3.2.9</t>
  </si>
  <si>
    <t>Mengelompokkan makhluk hidup berdasarkan prinsip klasifikasi.</t>
  </si>
  <si>
    <t xml:space="preserve">Menjelaskan konsep campuran dan zat tunggal (unsur dan senyawa), sifat fisika dan kimia, perubahan fisika dan kimia dalam kehidupan sehari-hari </t>
  </si>
  <si>
    <t>3.3.1</t>
  </si>
  <si>
    <t>Menggolongkan karakteristik materi.</t>
  </si>
  <si>
    <t>3.3.2</t>
  </si>
  <si>
    <t>Menjelaskan perbedaan unsur, senyawa, dan campuran.</t>
  </si>
  <si>
    <t>3.3.3</t>
  </si>
  <si>
    <t>Menjelaskan metode pemisahan campuran.</t>
  </si>
  <si>
    <t>3.3.4</t>
  </si>
  <si>
    <t>Menjelaskan sifat fisika dan sifat kimia.</t>
  </si>
  <si>
    <t>3.3.5</t>
  </si>
  <si>
    <t>Mendeskripsikan perubahan fisika dan perubahan kimia .</t>
  </si>
  <si>
    <t xml:space="preserve">Menganalisis konsep suhu, pemuaian, kalor, perpindahan kalor, dan penerapannya dalam kehidupan sehari-hari termasuk mekanisme menjaga kestabilan suhu tubuh pada manusia dan hewan </t>
  </si>
  <si>
    <t>3.4.1</t>
  </si>
  <si>
    <t>Menjelaskan definisi suhu.</t>
  </si>
  <si>
    <t>3.4.2</t>
  </si>
  <si>
    <t>Menjelaskan berbagai jenis termometer.</t>
  </si>
  <si>
    <t>3.4.3</t>
  </si>
  <si>
    <t>Menjelaskan definisi pemuaian.</t>
  </si>
  <si>
    <t>3.4.4</t>
  </si>
  <si>
    <t>Mengetahui pengertian suhu dan thermometer serta jenis termometer.</t>
  </si>
  <si>
    <t>3.4.5</t>
  </si>
  <si>
    <t>Menjelaskan pengertian kalor.</t>
  </si>
  <si>
    <t>3.4.6</t>
  </si>
  <si>
    <t>Mendeskripsikan hubungan kalor dengan suhu dan hubungan kalor dengan perubahan wujud.</t>
  </si>
  <si>
    <t xml:space="preserve">Menganalisis konsep energi, berbagai sumber energi, dan perubahan bentuk energi dalam kehidupan sehari-hari termasuk fotosintesis </t>
  </si>
  <si>
    <t>3.5.1</t>
  </si>
  <si>
    <t>Menjelaskan 3 konsep energi dan sumber-sumber energi.</t>
  </si>
  <si>
    <t>3.5.2</t>
  </si>
  <si>
    <t>Menjelaskan perubahan energi yang terjadi di alam dan dalam tubuh.</t>
  </si>
  <si>
    <t>3.5.3</t>
  </si>
  <si>
    <t>Menjelaskan konsep fotosintesis.</t>
  </si>
  <si>
    <t>KKM Keterampilan</t>
  </si>
  <si>
    <t xml:space="preserve">Menyajikan data hasil pengukuran dengan alat ukur yang sesuai pada diri sendiri, makhluk hidup lain, dan benda-benda di sekitar dengan menggunakan satuan tak baku dan satuan baku </t>
  </si>
  <si>
    <t>4.1.1</t>
  </si>
  <si>
    <t>Menyajikan hasil pengamatan, inferensi, dan mengomunikasikan hasil</t>
  </si>
  <si>
    <t>4.1.2</t>
  </si>
  <si>
    <t>Melakukan pengukuran dengan satuan tidak baku</t>
  </si>
  <si>
    <t>4.1.3</t>
  </si>
  <si>
    <t>Melakukan pengukuran besaranbesaran panjang, massa, waktu dengan alat ukur yang sering dijumpai dalam kehidupan sehari-hari</t>
  </si>
  <si>
    <t>4.1.4</t>
  </si>
  <si>
    <t>Melakukan pengukuran besaranbesaran turunan sederhana yang sering dijumpai dalam kehidupan sehari-hari</t>
  </si>
  <si>
    <t xml:space="preserve">Menyajikan hasil pengklasifikasian makhluk hidup dan benda di lingkungan sekitar berdasarkan karakteristik yang diamati </t>
  </si>
  <si>
    <t>4.2.1</t>
  </si>
  <si>
    <t>Melakukan pengamatan terhadap makhluk hidup dan benda tak hidup.</t>
  </si>
  <si>
    <t>4.2.2</t>
  </si>
  <si>
    <t>Melakukan pengamatan terhadap berbagai makhluk hidup di sekitarnya.</t>
  </si>
  <si>
    <t xml:space="preserve">Menyajikan hasil penyelidikan atau karya tentang sifat larutan, perubahan fisika dan perubahan kimia, atau pemisahan campuran </t>
  </si>
  <si>
    <t>4.3.1</t>
  </si>
  <si>
    <t>Menyelidiki bahan-bahan alam yang dapat dijadikan sebagai indikator alami.</t>
  </si>
  <si>
    <t>4.3.2</t>
  </si>
  <si>
    <t>Membuat laporan mengenai hasil percobaan tentang pemisahan campuran.</t>
  </si>
  <si>
    <t xml:space="preserve">Melakukan percobaan untuk menyelidiki pengaruh kalor terhadap suhu dan wujud benda serta perpindahan kalor </t>
  </si>
  <si>
    <t>4.4.1</t>
  </si>
  <si>
    <t>Menentukan skala suhu dengan melakukan pengukuran suhu dengan menggunakan thermometer.</t>
  </si>
  <si>
    <t>4.4.2</t>
  </si>
  <si>
    <t>Menentukan skala thermometer tak berskala dengan membandingkan dengan temometer berskala.</t>
  </si>
  <si>
    <t>4.4.3</t>
  </si>
  <si>
    <t>Menentukan skala suhu dengan melakukan pengukuran suhu dengan thermometer skalanya, serta membandingkannya secara pengukuran dengan thermometer skala suhu yang telah dikenal.</t>
  </si>
  <si>
    <t>4.4.4</t>
  </si>
  <si>
    <t>Menentukan macammacam perpindahan kalor.</t>
  </si>
  <si>
    <t xml:space="preserve">Menyajikan hasil percobaan tentang perubahan bentuk energi, termasuk fotosintesis </t>
  </si>
  <si>
    <t>4.5.1</t>
  </si>
  <si>
    <t>Menyajikan hasil pengamatan, inferensi, dan mengomunikasikan hasil.</t>
  </si>
  <si>
    <t>Mengetahui</t>
  </si>
  <si>
    <t>Kepala Sekolah,</t>
  </si>
  <si>
    <t>Guru Mata Pelajaran</t>
  </si>
  <si>
    <t>Drs. Sengkut Eko Setyono</t>
  </si>
  <si>
    <t>Mohamad Hazairin, S.Pd, M.Pd</t>
  </si>
  <si>
    <t>NIP. 196605311997021001</t>
  </si>
  <si>
    <t>NIP. 197803102003121006</t>
  </si>
  <si>
    <t>KKM PENGETAHUAN  (KI-3)       MATAPELAJARAN : IPA     KELAS/SEMESTER : VII/ 1 (Satu)</t>
  </si>
  <si>
    <t>KKM KETERAMPILAN (KI-4)       MATAPELAJARAN : IPA     KELAS/SEMESTER : VII/ 1 (Satu)</t>
  </si>
  <si>
    <t>2017/2018</t>
  </si>
  <si>
    <t>Warunggunung,  Juli 2017</t>
  </si>
  <si>
    <t>Objek IPA dan Pengamatannya</t>
  </si>
  <si>
    <t>Klasifikasi Mahkluk Hidup</t>
  </si>
  <si>
    <t>Klasifikasi Materi dan Perubahannya.</t>
  </si>
  <si>
    <t>Suhu dan Perubahannya</t>
  </si>
  <si>
    <t>Kalor dan Perpindahannya</t>
  </si>
  <si>
    <t>Energi dalam Sistem Kehidupan.</t>
  </si>
  <si>
    <t>2016/2017</t>
  </si>
  <si>
    <t>VII/ 2</t>
  </si>
  <si>
    <t>Mengidentifikasi sistem organisasi kehidupan mulai dari tingkat sel sampai organisme dan komposisi utama penyusun sel.</t>
  </si>
  <si>
    <t>3.6.1</t>
  </si>
  <si>
    <t>Menyebutkan tingkatan hierarki kehidupan.</t>
  </si>
  <si>
    <t>3.6.2</t>
  </si>
  <si>
    <t>Menjelaskan tentang sistem.</t>
  </si>
  <si>
    <t>3.6.3</t>
  </si>
  <si>
    <t>Menjelaskan pengertian organ.</t>
  </si>
  <si>
    <t>3.6.4</t>
  </si>
  <si>
    <t>Membedakan antara jaringan, organ, dan sistem organ.</t>
  </si>
  <si>
    <t>3.6.5</t>
  </si>
  <si>
    <t>Menjelaskan konsep sistem organ dan organisme.</t>
  </si>
  <si>
    <t>3.6.6</t>
  </si>
  <si>
    <t>3.6.6. Menyebutkan 3 contoh sistem organ yang menyusun organisme.</t>
  </si>
  <si>
    <t>Menganalisis interaksi antara makhluk hidup
dan lingkungannya serta dinamika populasi akibat
interaksi tersebut.</t>
  </si>
  <si>
    <t>3.7.1</t>
  </si>
  <si>
    <t>Menjelaskan konsep lingkungan dan komponen-komponennya</t>
  </si>
  <si>
    <t>3.7.2</t>
  </si>
  <si>
    <t>Menjelaskan pengertian interaksi.</t>
  </si>
  <si>
    <t>3.7.3</t>
  </si>
  <si>
    <t>Menjabarkan pola-pola interaksi.</t>
  </si>
  <si>
    <t>3.7.4</t>
  </si>
  <si>
    <t>Menjelaskan konsep bentuk saling ketergantungan makhluk hidup.</t>
  </si>
  <si>
    <t>3.7.5</t>
  </si>
  <si>
    <r>
      <t xml:space="preserve">Menyebutkan perbedaan antara rantai makanan dengan jaring-jaring makanan, rantai makanan </t>
    </r>
    <r>
      <rPr>
        <i/>
        <sz val="11"/>
        <color theme="1"/>
        <rFont val="Times New Roman"/>
        <family val="1"/>
      </rPr>
      <t xml:space="preserve">de tritus </t>
    </r>
    <r>
      <rPr>
        <sz val="11"/>
        <color theme="1"/>
        <rFont val="Times New Roman"/>
        <family val="1"/>
      </rPr>
      <t>dengan rantai makanan perumput.</t>
    </r>
  </si>
  <si>
    <t>Menganalisis terjadinya pencemaran lingkungan dan dampaknya bagi ekosistem.</t>
  </si>
  <si>
    <t>3.8.1</t>
  </si>
  <si>
    <t>Menjelaskan pengertian Pencemaran Lingkungan.</t>
  </si>
  <si>
    <t>3.8.2</t>
  </si>
  <si>
    <t>Menjelaskan macam-macam Pencemaran Lingkungan.</t>
  </si>
  <si>
    <t>3.8.3</t>
  </si>
  <si>
    <t>Menjelaskan pengertian pencemaran air.</t>
  </si>
  <si>
    <t>3.8.4</t>
  </si>
  <si>
    <t>Menjelaskan pengertian pencemaran udara.</t>
  </si>
  <si>
    <t>3.8.5</t>
  </si>
  <si>
    <t>Menyebutkan faktor-faktor penyebab pencemaran udara.</t>
  </si>
  <si>
    <t>3.8.6</t>
  </si>
  <si>
    <t>Menjelaskan dampak pencemaran udara.</t>
  </si>
  <si>
    <t>3.8.7</t>
  </si>
  <si>
    <t>Menjelaskan pengertian pencemaran tanah.</t>
  </si>
  <si>
    <t>3.8.8</t>
  </si>
  <si>
    <t>Menjelaskan dampak pencemaran tanah.</t>
  </si>
  <si>
    <t>Menganalisis perubahan iklim dan dampaknya bagi ekosistem.</t>
  </si>
  <si>
    <t>3.9.1</t>
  </si>
  <si>
    <t>Menjelaskan pengertian efek rumah kaca.</t>
  </si>
  <si>
    <t>3.9.2</t>
  </si>
  <si>
    <t>Menjelaskan proses terjadinya pemanasan global.</t>
  </si>
  <si>
    <t>3.9.3</t>
  </si>
  <si>
    <t>Mendeskripsikan definisi pemanasan global.</t>
  </si>
  <si>
    <t>3.9.4</t>
  </si>
  <si>
    <t>Mendeskripsikan penyebab terjadinya pemanasan global.</t>
  </si>
  <si>
    <t>3.9.5</t>
  </si>
  <si>
    <t>Mendeskripsikan dampak dari pemanasan global bagi kehidupan di bumi.</t>
  </si>
  <si>
    <t>3.9.6</t>
  </si>
  <si>
    <t>Mendeskripsikan beberapa upaya menanggulangi pemanasan global.</t>
  </si>
  <si>
    <t>3.10.</t>
  </si>
  <si>
    <t xml:space="preserve">Menjelaskan lapisan bumi, gunung api, gempa bumi, dan tindakan pengurangan resiko
sebelum, pada saat, dan pasca bencana sesuai ancaman bencana di daerahnya.
</t>
  </si>
  <si>
    <t>3.10.1</t>
  </si>
  <si>
    <t>Menjelaskan karakteristik lapisan penyusun bumi.</t>
  </si>
  <si>
    <t>3.10.2</t>
  </si>
  <si>
    <t>Menjelaskan karakteristik atmosfer.</t>
  </si>
  <si>
    <t>3.10.3</t>
  </si>
  <si>
    <t>Menjelaskan karakteristik litosfer.</t>
  </si>
  <si>
    <t>3.10.4</t>
  </si>
  <si>
    <t>Menjelaskan karakteristik gempa bumi serta pengurangan resiko bencanannya</t>
  </si>
  <si>
    <t>3.10.5</t>
  </si>
  <si>
    <t>Menjelaskan karakteristik gunung api serta pengurangan resiko bencanannya</t>
  </si>
  <si>
    <t>3.10.6</t>
  </si>
  <si>
    <t>Menjelaskan karakteristik hidrosfer serta pengurangan resiko bencanannya</t>
  </si>
  <si>
    <t>3.11.</t>
  </si>
  <si>
    <t>Menganalisis sistem tata surya, rotasi dan revolusi bumi, rotasi dan revolusi bulan, serta dampaknya bagi kehidupan di bumi.</t>
  </si>
  <si>
    <t>3.11.1</t>
  </si>
  <si>
    <t>Mendeskripsikan karakteristik komponen Tata Surya.</t>
  </si>
  <si>
    <t>3.11.2</t>
  </si>
  <si>
    <t>Mencari informasi tentang planet-planet penyusun tata surya.</t>
  </si>
  <si>
    <t>3.11.3</t>
  </si>
  <si>
    <t>Mendeskripsikan gerak planet pada orbit tata surya.</t>
  </si>
  <si>
    <t>3.11.4</t>
  </si>
  <si>
    <t>Mengamati berbagai fase Bulan.</t>
  </si>
  <si>
    <t>3.11.5</t>
  </si>
  <si>
    <t>Mendeskripsikan gerak rotasi dan revolusi Bumi.</t>
  </si>
  <si>
    <t>3.11.6</t>
  </si>
  <si>
    <t>3.11.7</t>
  </si>
  <si>
    <t>Mendeskripsikan rotasi, revolusi Bumi serta peristiwa yang diakibatkannya</t>
  </si>
  <si>
    <t>KRITERIA KETUNTASAN MINIMAL MATAPELAJARAN : IPA     KELAS/SEMESTER : VII/ 2 (Dua)</t>
  </si>
  <si>
    <t>Membuat model struktur sel tumbuhan/hewan</t>
  </si>
  <si>
    <t>4.6.1</t>
  </si>
  <si>
    <t>Melakukan pengamatan sel dengan menggunakan mikroskop.</t>
  </si>
  <si>
    <t>4.6.2</t>
  </si>
  <si>
    <t>Melakukan pengamatan jaringan dengan menggunakan mikroskop.</t>
  </si>
  <si>
    <t>4.6.3</t>
  </si>
  <si>
    <t>Memiliki keterampilan berbicara di depan kelas melalui kegiatan presentasi hasil projek sel.</t>
  </si>
  <si>
    <t>Menyajikan hasil pengamatan terhadap interaksi makhluk hidup dengan lingkungan sekitarnya.</t>
  </si>
  <si>
    <t>4.7.1</t>
  </si>
  <si>
    <t>Melakukan pengamatan lingkungan dan mengidentifikasi komponen biotik dan abiotik.</t>
  </si>
  <si>
    <t>4.7.2</t>
  </si>
  <si>
    <t>Memiliki keterampilan berbicara di depan kelas melalui kegiatan presentasi hasil eksplorasi.</t>
  </si>
  <si>
    <t>Membuat tulisan tentang gagasan penyelesaian masalah pencemaran di lingkungannya berdasarkan hasil pengamatan.</t>
  </si>
  <si>
    <t>4.8.1</t>
  </si>
  <si>
    <t>Menyelidiki pengaruh air jernih dari tercemar terhadap kondisi (pergerakan) ikan)</t>
  </si>
  <si>
    <t>4.8.2</t>
  </si>
  <si>
    <t>Membuat gagasan tertulis tentang bagaimana mengatasi dan mengurangi pencemaran air.</t>
  </si>
  <si>
    <t>4.8.3</t>
  </si>
  <si>
    <t>Membuat gagasan tertulis tentang bagaimana mengurangi dampak pencemaran tanah.</t>
  </si>
  <si>
    <t>Membuat tulisan tentang gagasan adaptasi/penanggulangan masalah perubahan iklim.</t>
  </si>
  <si>
    <t>4.10.</t>
  </si>
  <si>
    <t>Mengomunikasikan upaya pengurangan resiko dan dampak bencana alam serta tindakan penyelamatan diri pada saat terjadi bencana sesuai dengan jenis ancaman bencana di daerahnya.</t>
  </si>
  <si>
    <t>Menyajikan karya tentang dampak rotasi dan revolusi bumi dan bulan bagi kehidupan di bumi, berdasarkan hasil pengamatan atau penelusuran berbagai sumber informasi.</t>
  </si>
  <si>
    <t>4.11.1</t>
  </si>
  <si>
    <t>Membuat model orbit planet.</t>
  </si>
  <si>
    <t>4.11.2</t>
  </si>
  <si>
    <t>Membuat model perbandingan jarak komponen tata surya.</t>
  </si>
  <si>
    <t>4.11.3</t>
  </si>
  <si>
    <t>Mencari informasi tentang perubahan musim yang terjadi di Bumi bagian utara (BBU) dan Bumi bagian selatan (BBS).</t>
  </si>
  <si>
    <t>Sistem Organisasi Kehidupan</t>
  </si>
  <si>
    <t>Interaksi Makhluk Hidup dengan Lingkungan.</t>
  </si>
  <si>
    <t>Pencemaran Lingkungan</t>
  </si>
  <si>
    <t>Pemanasan Global</t>
  </si>
  <si>
    <t>Struktur Bumi dan Dinamikanya</t>
  </si>
  <si>
    <t>Tata Surya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</si>
</sst>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0"/>
      <name val="Times New Roman"/>
      <family val="1"/>
    </font>
    <font>
      <i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1" fontId="2" fillId="2" borderId="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1" fontId="2" fillId="4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1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/>
    <xf numFmtId="1" fontId="2" fillId="0" borderId="1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/>
    <xf numFmtId="0" fontId="2" fillId="0" borderId="5" xfId="0" applyFont="1" applyFill="1" applyBorder="1" applyAlignment="1">
      <alignment horizontal="left"/>
    </xf>
    <xf numFmtId="1" fontId="2" fillId="5" borderId="5" xfId="0" applyNumberFormat="1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Fill="1" applyBorder="1"/>
    <xf numFmtId="1" fontId="2" fillId="2" borderId="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12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6" borderId="13" xfId="0" applyFont="1" applyFill="1" applyBorder="1" applyAlignment="1">
      <alignment horizontal="center" vertical="top" wrapText="1"/>
    </xf>
    <xf numFmtId="0" fontId="1" fillId="6" borderId="14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zoomScaleNormal="100" workbookViewId="0">
      <selection activeCell="A8" sqref="A8:K10"/>
    </sheetView>
  </sheetViews>
  <sheetFormatPr defaultRowHeight="15.75" x14ac:dyDescent="0.25"/>
  <cols>
    <col min="1" max="1" width="4.85546875" style="1" customWidth="1"/>
    <col min="2" max="2" width="5.5703125" style="1" bestFit="1" customWidth="1"/>
    <col min="3" max="3" width="7" style="1" customWidth="1"/>
    <col min="4" max="4" width="1.85546875" style="1" customWidth="1"/>
    <col min="5" max="5" width="34" style="1" customWidth="1"/>
    <col min="6" max="6" width="7.7109375" style="1" customWidth="1"/>
    <col min="7" max="7" width="9.7109375" style="1" customWidth="1"/>
    <col min="8" max="8" width="9.85546875" style="1" customWidth="1"/>
    <col min="9" max="9" width="5.7109375" style="1" customWidth="1"/>
    <col min="10" max="10" width="5.42578125" style="1" customWidth="1"/>
    <col min="11" max="11" width="5.7109375" style="1" customWidth="1"/>
    <col min="12" max="16384" width="9.140625" style="1"/>
  </cols>
  <sheetData>
    <row r="1" spans="1:1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3" spans="1:11" x14ac:dyDescent="0.25">
      <c r="A3" s="1" t="s">
        <v>1</v>
      </c>
      <c r="D3" s="1" t="s">
        <v>2</v>
      </c>
      <c r="E3" s="1" t="s">
        <v>3</v>
      </c>
    </row>
    <row r="4" spans="1:11" x14ac:dyDescent="0.25">
      <c r="A4" s="1" t="s">
        <v>4</v>
      </c>
      <c r="D4" s="1" t="s">
        <v>2</v>
      </c>
      <c r="E4" s="1" t="s">
        <v>5</v>
      </c>
    </row>
    <row r="5" spans="1:11" x14ac:dyDescent="0.25">
      <c r="A5" s="1" t="s">
        <v>6</v>
      </c>
      <c r="D5" s="1" t="s">
        <v>2</v>
      </c>
      <c r="E5" s="1" t="s">
        <v>7</v>
      </c>
    </row>
    <row r="6" spans="1:11" x14ac:dyDescent="0.25">
      <c r="A6" s="1" t="s">
        <v>8</v>
      </c>
      <c r="D6" s="1" t="s">
        <v>2</v>
      </c>
      <c r="E6" s="1" t="s">
        <v>133</v>
      </c>
    </row>
    <row r="8" spans="1:11" x14ac:dyDescent="0.25">
      <c r="A8" s="72" t="s">
        <v>9</v>
      </c>
      <c r="B8" s="75" t="s">
        <v>10</v>
      </c>
      <c r="C8" s="76"/>
      <c r="D8" s="76"/>
      <c r="E8" s="77"/>
      <c r="F8" s="54" t="s">
        <v>11</v>
      </c>
      <c r="G8" s="54"/>
      <c r="H8" s="54"/>
      <c r="I8" s="54"/>
      <c r="J8" s="54"/>
      <c r="K8" s="54"/>
    </row>
    <row r="9" spans="1:11" x14ac:dyDescent="0.25">
      <c r="A9" s="73"/>
      <c r="B9" s="78"/>
      <c r="C9" s="79"/>
      <c r="D9" s="79"/>
      <c r="E9" s="80"/>
      <c r="F9" s="54" t="s">
        <v>12</v>
      </c>
      <c r="G9" s="54"/>
      <c r="H9" s="54"/>
      <c r="I9" s="84" t="s">
        <v>13</v>
      </c>
      <c r="J9" s="85"/>
      <c r="K9" s="86"/>
    </row>
    <row r="10" spans="1:11" ht="31.5" customHeight="1" x14ac:dyDescent="0.25">
      <c r="A10" s="74"/>
      <c r="B10" s="81"/>
      <c r="C10" s="82"/>
      <c r="D10" s="82"/>
      <c r="E10" s="83"/>
      <c r="F10" s="2" t="s">
        <v>14</v>
      </c>
      <c r="G10" s="2" t="s">
        <v>15</v>
      </c>
      <c r="H10" s="3" t="s">
        <v>16</v>
      </c>
      <c r="I10" s="87"/>
      <c r="J10" s="88"/>
      <c r="K10" s="89"/>
    </row>
    <row r="11" spans="1:11" ht="47.25" customHeight="1" x14ac:dyDescent="0.25">
      <c r="A11" s="56">
        <v>1</v>
      </c>
      <c r="B11" s="4">
        <v>3.1</v>
      </c>
      <c r="C11" s="67" t="s">
        <v>17</v>
      </c>
      <c r="D11" s="68"/>
      <c r="E11" s="70"/>
      <c r="F11" s="5"/>
      <c r="G11" s="5"/>
      <c r="H11" s="5"/>
      <c r="I11" s="6"/>
      <c r="J11" s="7">
        <f>AVERAGE(I13:I24)</f>
        <v>70.370370370370367</v>
      </c>
      <c r="K11" s="6"/>
    </row>
    <row r="12" spans="1:11" x14ac:dyDescent="0.25">
      <c r="A12" s="57"/>
      <c r="B12" s="37"/>
      <c r="C12" s="67" t="s">
        <v>135</v>
      </c>
      <c r="D12" s="68"/>
      <c r="E12" s="69"/>
      <c r="F12" s="41"/>
      <c r="G12" s="5"/>
      <c r="H12" s="5"/>
      <c r="I12" s="42"/>
      <c r="J12" s="42"/>
      <c r="K12" s="6"/>
    </row>
    <row r="13" spans="1:11" ht="30" x14ac:dyDescent="0.25">
      <c r="A13" s="57"/>
      <c r="B13" s="62"/>
      <c r="C13" s="65" t="s">
        <v>18</v>
      </c>
      <c r="D13" s="66"/>
      <c r="E13" s="8" t="s">
        <v>19</v>
      </c>
      <c r="F13" s="9">
        <v>3</v>
      </c>
      <c r="G13" s="4">
        <v>2</v>
      </c>
      <c r="H13" s="4">
        <v>1</v>
      </c>
      <c r="I13" s="10">
        <f>(SUM(F13:H13)/9)*100</f>
        <v>66.666666666666657</v>
      </c>
      <c r="J13" s="5"/>
      <c r="K13" s="5"/>
    </row>
    <row r="14" spans="1:11" ht="30" x14ac:dyDescent="0.25">
      <c r="A14" s="57"/>
      <c r="B14" s="63"/>
      <c r="C14" s="65" t="s">
        <v>20</v>
      </c>
      <c r="D14" s="66"/>
      <c r="E14" s="8" t="s">
        <v>21</v>
      </c>
      <c r="F14" s="9">
        <v>2</v>
      </c>
      <c r="G14" s="4">
        <v>3</v>
      </c>
      <c r="H14" s="4">
        <v>1</v>
      </c>
      <c r="I14" s="10">
        <f t="shared" ref="I14:I24" si="0">(SUM(F14:H14)/9)*100</f>
        <v>66.666666666666657</v>
      </c>
      <c r="J14" s="5"/>
      <c r="K14" s="5"/>
    </row>
    <row r="15" spans="1:11" ht="30" x14ac:dyDescent="0.25">
      <c r="A15" s="57"/>
      <c r="B15" s="63"/>
      <c r="C15" s="65" t="s">
        <v>22</v>
      </c>
      <c r="D15" s="66"/>
      <c r="E15" s="8" t="s">
        <v>23</v>
      </c>
      <c r="F15" s="9">
        <v>2</v>
      </c>
      <c r="G15" s="4">
        <v>3</v>
      </c>
      <c r="H15" s="4">
        <v>1</v>
      </c>
      <c r="I15" s="10">
        <f t="shared" si="0"/>
        <v>66.666666666666657</v>
      </c>
      <c r="J15" s="5"/>
      <c r="K15" s="5"/>
    </row>
    <row r="16" spans="1:11" x14ac:dyDescent="0.25">
      <c r="A16" s="57"/>
      <c r="B16" s="63"/>
      <c r="C16" s="65" t="s">
        <v>24</v>
      </c>
      <c r="D16" s="66"/>
      <c r="E16" s="8" t="s">
        <v>25</v>
      </c>
      <c r="F16" s="9">
        <v>3</v>
      </c>
      <c r="G16" s="4">
        <v>3</v>
      </c>
      <c r="H16" s="4">
        <v>1</v>
      </c>
      <c r="I16" s="10">
        <f t="shared" si="0"/>
        <v>77.777777777777786</v>
      </c>
      <c r="J16" s="5"/>
      <c r="K16" s="5"/>
    </row>
    <row r="17" spans="1:11" ht="45" x14ac:dyDescent="0.25">
      <c r="A17" s="57"/>
      <c r="B17" s="63"/>
      <c r="C17" s="65" t="s">
        <v>26</v>
      </c>
      <c r="D17" s="66"/>
      <c r="E17" s="8" t="s">
        <v>27</v>
      </c>
      <c r="F17" s="9">
        <v>2</v>
      </c>
      <c r="G17" s="4">
        <v>3</v>
      </c>
      <c r="H17" s="4">
        <v>1</v>
      </c>
      <c r="I17" s="10">
        <f t="shared" si="0"/>
        <v>66.666666666666657</v>
      </c>
      <c r="J17" s="5"/>
      <c r="K17" s="5"/>
    </row>
    <row r="18" spans="1:11" ht="30" x14ac:dyDescent="0.25">
      <c r="A18" s="57"/>
      <c r="B18" s="63"/>
      <c r="C18" s="65" t="s">
        <v>28</v>
      </c>
      <c r="D18" s="66"/>
      <c r="E18" s="8" t="s">
        <v>29</v>
      </c>
      <c r="F18" s="9">
        <v>3</v>
      </c>
      <c r="G18" s="4">
        <v>3</v>
      </c>
      <c r="H18" s="4">
        <v>1</v>
      </c>
      <c r="I18" s="10">
        <f t="shared" si="0"/>
        <v>77.777777777777786</v>
      </c>
      <c r="J18" s="5"/>
      <c r="K18" s="5"/>
    </row>
    <row r="19" spans="1:11" ht="30" x14ac:dyDescent="0.25">
      <c r="A19" s="57"/>
      <c r="B19" s="63"/>
      <c r="C19" s="65" t="s">
        <v>30</v>
      </c>
      <c r="D19" s="66"/>
      <c r="E19" s="8" t="s">
        <v>31</v>
      </c>
      <c r="F19" s="9">
        <v>2</v>
      </c>
      <c r="G19" s="4">
        <v>3</v>
      </c>
      <c r="H19" s="4">
        <v>1</v>
      </c>
      <c r="I19" s="10">
        <f t="shared" si="0"/>
        <v>66.666666666666657</v>
      </c>
      <c r="J19" s="5"/>
      <c r="K19" s="5"/>
    </row>
    <row r="20" spans="1:11" ht="30" x14ac:dyDescent="0.25">
      <c r="A20" s="57"/>
      <c r="B20" s="63"/>
      <c r="C20" s="65" t="s">
        <v>32</v>
      </c>
      <c r="D20" s="66"/>
      <c r="E20" s="8" t="s">
        <v>33</v>
      </c>
      <c r="F20" s="9">
        <v>3</v>
      </c>
      <c r="G20" s="4">
        <v>2</v>
      </c>
      <c r="H20" s="4">
        <v>2</v>
      </c>
      <c r="I20" s="10">
        <f t="shared" si="0"/>
        <v>77.777777777777786</v>
      </c>
      <c r="J20" s="5"/>
      <c r="K20" s="5"/>
    </row>
    <row r="21" spans="1:11" ht="17.25" customHeight="1" x14ac:dyDescent="0.25">
      <c r="A21" s="57"/>
      <c r="B21" s="63"/>
      <c r="C21" s="65" t="s">
        <v>34</v>
      </c>
      <c r="D21" s="66"/>
      <c r="E21" s="8" t="s">
        <v>35</v>
      </c>
      <c r="F21" s="9">
        <v>3</v>
      </c>
      <c r="G21" s="4">
        <v>2</v>
      </c>
      <c r="H21" s="4">
        <v>2</v>
      </c>
      <c r="I21" s="10">
        <f t="shared" si="0"/>
        <v>77.777777777777786</v>
      </c>
      <c r="J21" s="5"/>
      <c r="K21" s="5"/>
    </row>
    <row r="22" spans="1:11" ht="31.5" customHeight="1" x14ac:dyDescent="0.25">
      <c r="A22" s="57"/>
      <c r="B22" s="63"/>
      <c r="C22" s="65" t="s">
        <v>36</v>
      </c>
      <c r="D22" s="66"/>
      <c r="E22" s="8" t="s">
        <v>37</v>
      </c>
      <c r="F22" s="9">
        <v>2</v>
      </c>
      <c r="G22" s="4">
        <v>2</v>
      </c>
      <c r="H22" s="4">
        <v>2</v>
      </c>
      <c r="I22" s="10">
        <f t="shared" si="0"/>
        <v>66.666666666666657</v>
      </c>
      <c r="J22" s="5"/>
      <c r="K22" s="5"/>
    </row>
    <row r="23" spans="1:11" ht="31.5" customHeight="1" x14ac:dyDescent="0.25">
      <c r="A23" s="57"/>
      <c r="B23" s="63"/>
      <c r="C23" s="65" t="s">
        <v>38</v>
      </c>
      <c r="D23" s="66"/>
      <c r="E23" s="8" t="s">
        <v>39</v>
      </c>
      <c r="F23" s="9">
        <v>2</v>
      </c>
      <c r="G23" s="4">
        <v>2</v>
      </c>
      <c r="H23" s="4">
        <v>2</v>
      </c>
      <c r="I23" s="10">
        <f t="shared" si="0"/>
        <v>66.666666666666657</v>
      </c>
      <c r="J23" s="5"/>
      <c r="K23" s="5"/>
    </row>
    <row r="24" spans="1:11" ht="31.5" customHeight="1" x14ac:dyDescent="0.25">
      <c r="A24" s="57"/>
      <c r="B24" s="64"/>
      <c r="C24" s="65" t="s">
        <v>40</v>
      </c>
      <c r="D24" s="66"/>
      <c r="E24" s="11" t="s">
        <v>41</v>
      </c>
      <c r="F24" s="9">
        <v>2</v>
      </c>
      <c r="G24" s="4">
        <v>2</v>
      </c>
      <c r="H24" s="4">
        <v>2</v>
      </c>
      <c r="I24" s="10">
        <f t="shared" si="0"/>
        <v>66.666666666666657</v>
      </c>
      <c r="J24" s="5"/>
      <c r="K24" s="5"/>
    </row>
    <row r="25" spans="1:11" ht="33" customHeight="1" x14ac:dyDescent="0.25">
      <c r="A25" s="57"/>
      <c r="B25" s="4">
        <v>3.2</v>
      </c>
      <c r="C25" s="60" t="s">
        <v>42</v>
      </c>
      <c r="D25" s="60"/>
      <c r="E25" s="90"/>
      <c r="F25" s="5"/>
      <c r="G25" s="5"/>
      <c r="H25" s="5"/>
      <c r="I25" s="6"/>
      <c r="J25" s="7">
        <f>AVERAGE(I27:I35)</f>
        <v>70.370370370370367</v>
      </c>
      <c r="K25" s="6"/>
    </row>
    <row r="26" spans="1:11" x14ac:dyDescent="0.25">
      <c r="A26" s="57"/>
      <c r="B26" s="37"/>
      <c r="C26" s="67" t="s">
        <v>136</v>
      </c>
      <c r="D26" s="68"/>
      <c r="E26" s="69"/>
      <c r="F26" s="41"/>
      <c r="G26" s="5"/>
      <c r="H26" s="5"/>
      <c r="I26" s="6"/>
      <c r="J26" s="6"/>
      <c r="K26" s="6"/>
    </row>
    <row r="27" spans="1:11" ht="45" x14ac:dyDescent="0.25">
      <c r="A27" s="57"/>
      <c r="B27" s="62"/>
      <c r="C27" s="65" t="s">
        <v>43</v>
      </c>
      <c r="D27" s="66"/>
      <c r="E27" s="8" t="s">
        <v>44</v>
      </c>
      <c r="F27" s="9">
        <v>2</v>
      </c>
      <c r="G27" s="4">
        <v>3</v>
      </c>
      <c r="H27" s="4">
        <v>1</v>
      </c>
      <c r="I27" s="10">
        <f t="shared" ref="I27:I35" si="1">(SUM(F27:H27)/9)*100</f>
        <v>66.666666666666657</v>
      </c>
      <c r="J27" s="5"/>
      <c r="K27" s="5"/>
    </row>
    <row r="28" spans="1:11" ht="30" x14ac:dyDescent="0.25">
      <c r="A28" s="57"/>
      <c r="B28" s="63"/>
      <c r="C28" s="65" t="s">
        <v>45</v>
      </c>
      <c r="D28" s="66"/>
      <c r="E28" s="8" t="s">
        <v>46</v>
      </c>
      <c r="F28" s="9">
        <v>2</v>
      </c>
      <c r="G28" s="4">
        <v>3</v>
      </c>
      <c r="H28" s="4">
        <v>1</v>
      </c>
      <c r="I28" s="10">
        <f t="shared" si="1"/>
        <v>66.666666666666657</v>
      </c>
      <c r="J28" s="5"/>
      <c r="K28" s="5"/>
    </row>
    <row r="29" spans="1:11" ht="30" x14ac:dyDescent="0.25">
      <c r="A29" s="57"/>
      <c r="B29" s="63"/>
      <c r="C29" s="65" t="s">
        <v>47</v>
      </c>
      <c r="D29" s="66"/>
      <c r="E29" s="8" t="s">
        <v>48</v>
      </c>
      <c r="F29" s="9">
        <v>2</v>
      </c>
      <c r="G29" s="4">
        <v>3</v>
      </c>
      <c r="H29" s="4">
        <v>1</v>
      </c>
      <c r="I29" s="10">
        <f t="shared" si="1"/>
        <v>66.666666666666657</v>
      </c>
      <c r="J29" s="5"/>
      <c r="K29" s="5"/>
    </row>
    <row r="30" spans="1:11" ht="33.75" customHeight="1" x14ac:dyDescent="0.25">
      <c r="A30" s="57"/>
      <c r="B30" s="63"/>
      <c r="C30" s="65" t="s">
        <v>49</v>
      </c>
      <c r="D30" s="66"/>
      <c r="E30" s="8" t="s">
        <v>50</v>
      </c>
      <c r="F30" s="9">
        <v>2</v>
      </c>
      <c r="G30" s="4">
        <v>3</v>
      </c>
      <c r="H30" s="4">
        <v>1</v>
      </c>
      <c r="I30" s="10">
        <f t="shared" si="1"/>
        <v>66.666666666666657</v>
      </c>
      <c r="J30" s="5"/>
      <c r="K30" s="5"/>
    </row>
    <row r="31" spans="1:11" ht="30" x14ac:dyDescent="0.25">
      <c r="A31" s="57"/>
      <c r="B31" s="63"/>
      <c r="C31" s="65" t="s">
        <v>51</v>
      </c>
      <c r="D31" s="66"/>
      <c r="E31" s="8" t="s">
        <v>52</v>
      </c>
      <c r="F31" s="9">
        <v>2</v>
      </c>
      <c r="G31" s="4">
        <v>3</v>
      </c>
      <c r="H31" s="4">
        <v>1</v>
      </c>
      <c r="I31" s="10">
        <f t="shared" si="1"/>
        <v>66.666666666666657</v>
      </c>
      <c r="J31" s="5"/>
      <c r="K31" s="5"/>
    </row>
    <row r="32" spans="1:11" x14ac:dyDescent="0.25">
      <c r="A32" s="57"/>
      <c r="B32" s="63"/>
      <c r="C32" s="65" t="s">
        <v>53</v>
      </c>
      <c r="D32" s="66"/>
      <c r="E32" s="8" t="s">
        <v>54</v>
      </c>
      <c r="F32" s="9">
        <v>2</v>
      </c>
      <c r="G32" s="4">
        <v>3</v>
      </c>
      <c r="H32" s="4">
        <v>2</v>
      </c>
      <c r="I32" s="10">
        <f t="shared" si="1"/>
        <v>77.777777777777786</v>
      </c>
      <c r="J32" s="5"/>
      <c r="K32" s="5"/>
    </row>
    <row r="33" spans="1:11" ht="30" x14ac:dyDescent="0.25">
      <c r="A33" s="57"/>
      <c r="B33" s="63"/>
      <c r="C33" s="65" t="s">
        <v>55</v>
      </c>
      <c r="D33" s="66"/>
      <c r="E33" s="8" t="s">
        <v>56</v>
      </c>
      <c r="F33" s="9">
        <v>2</v>
      </c>
      <c r="G33" s="4">
        <v>3</v>
      </c>
      <c r="H33" s="4">
        <v>2</v>
      </c>
      <c r="I33" s="10">
        <f t="shared" si="1"/>
        <v>77.777777777777786</v>
      </c>
      <c r="J33" s="5"/>
      <c r="K33" s="5"/>
    </row>
    <row r="34" spans="1:11" ht="30" x14ac:dyDescent="0.25">
      <c r="A34" s="57"/>
      <c r="B34" s="63"/>
      <c r="C34" s="65" t="s">
        <v>57</v>
      </c>
      <c r="D34" s="66"/>
      <c r="E34" s="8" t="s">
        <v>58</v>
      </c>
      <c r="F34" s="9">
        <v>2</v>
      </c>
      <c r="G34" s="4">
        <v>3</v>
      </c>
      <c r="H34" s="4">
        <v>2</v>
      </c>
      <c r="I34" s="10">
        <f t="shared" si="1"/>
        <v>77.777777777777786</v>
      </c>
      <c r="J34" s="5"/>
      <c r="K34" s="5"/>
    </row>
    <row r="35" spans="1:11" ht="30" x14ac:dyDescent="0.25">
      <c r="A35" s="57"/>
      <c r="B35" s="64"/>
      <c r="C35" s="65" t="s">
        <v>59</v>
      </c>
      <c r="D35" s="66"/>
      <c r="E35" s="11" t="s">
        <v>60</v>
      </c>
      <c r="F35" s="9">
        <v>2</v>
      </c>
      <c r="G35" s="4">
        <v>2</v>
      </c>
      <c r="H35" s="4">
        <v>2</v>
      </c>
      <c r="I35" s="10">
        <f t="shared" si="1"/>
        <v>66.666666666666657</v>
      </c>
      <c r="J35" s="5"/>
      <c r="K35" s="5"/>
    </row>
    <row r="36" spans="1:11" ht="61.5" customHeight="1" x14ac:dyDescent="0.25">
      <c r="A36" s="57"/>
      <c r="B36" s="56">
        <v>3.3</v>
      </c>
      <c r="C36" s="60" t="s">
        <v>61</v>
      </c>
      <c r="D36" s="60"/>
      <c r="E36" s="90"/>
      <c r="F36" s="5"/>
      <c r="G36" s="5"/>
      <c r="H36" s="5"/>
      <c r="I36" s="6"/>
      <c r="J36" s="7">
        <f>AVERAGE(I38:I42)</f>
        <v>68.888888888888886</v>
      </c>
      <c r="K36" s="6"/>
    </row>
    <row r="37" spans="1:11" x14ac:dyDescent="0.25">
      <c r="A37" s="57"/>
      <c r="B37" s="57"/>
      <c r="C37" s="67" t="s">
        <v>137</v>
      </c>
      <c r="D37" s="68"/>
      <c r="E37" s="69"/>
      <c r="F37" s="41"/>
      <c r="G37" s="5"/>
      <c r="H37" s="5"/>
      <c r="I37" s="6"/>
      <c r="J37" s="6"/>
      <c r="K37" s="6"/>
    </row>
    <row r="38" spans="1:11" x14ac:dyDescent="0.25">
      <c r="A38" s="57"/>
      <c r="B38" s="57"/>
      <c r="C38" s="65" t="s">
        <v>62</v>
      </c>
      <c r="D38" s="66"/>
      <c r="E38" s="8" t="s">
        <v>63</v>
      </c>
      <c r="F38" s="9">
        <v>2</v>
      </c>
      <c r="G38" s="4">
        <v>3</v>
      </c>
      <c r="H38" s="4">
        <v>1</v>
      </c>
      <c r="I38" s="10">
        <f t="shared" ref="I38:I42" si="2">(SUM(F38:H38)/9)*100</f>
        <v>66.666666666666657</v>
      </c>
      <c r="J38" s="5"/>
      <c r="K38" s="5"/>
    </row>
    <row r="39" spans="1:11" ht="30" x14ac:dyDescent="0.25">
      <c r="A39" s="57"/>
      <c r="B39" s="57"/>
      <c r="C39" s="65" t="s">
        <v>64</v>
      </c>
      <c r="D39" s="66"/>
      <c r="E39" s="8" t="s">
        <v>65</v>
      </c>
      <c r="F39" s="9">
        <v>2</v>
      </c>
      <c r="G39" s="4">
        <v>3</v>
      </c>
      <c r="H39" s="4">
        <v>1</v>
      </c>
      <c r="I39" s="10">
        <f t="shared" si="2"/>
        <v>66.666666666666657</v>
      </c>
      <c r="J39" s="5"/>
      <c r="K39" s="5"/>
    </row>
    <row r="40" spans="1:11" ht="30" x14ac:dyDescent="0.25">
      <c r="A40" s="57"/>
      <c r="B40" s="57"/>
      <c r="C40" s="65" t="s">
        <v>66</v>
      </c>
      <c r="D40" s="66"/>
      <c r="E40" s="8" t="s">
        <v>67</v>
      </c>
      <c r="F40" s="9">
        <v>2</v>
      </c>
      <c r="G40" s="4">
        <v>3</v>
      </c>
      <c r="H40" s="4">
        <v>1</v>
      </c>
      <c r="I40" s="10">
        <f t="shared" si="2"/>
        <v>66.666666666666657</v>
      </c>
      <c r="J40" s="5"/>
      <c r="K40" s="5"/>
    </row>
    <row r="41" spans="1:11" ht="17.25" customHeight="1" x14ac:dyDescent="0.25">
      <c r="A41" s="57"/>
      <c r="B41" s="57"/>
      <c r="C41" s="65" t="s">
        <v>68</v>
      </c>
      <c r="D41" s="66"/>
      <c r="E41" s="8" t="s">
        <v>69</v>
      </c>
      <c r="F41" s="9">
        <v>2</v>
      </c>
      <c r="G41" s="4">
        <v>3</v>
      </c>
      <c r="H41" s="4">
        <v>2</v>
      </c>
      <c r="I41" s="10">
        <f t="shared" si="2"/>
        <v>77.777777777777786</v>
      </c>
      <c r="J41" s="5"/>
      <c r="K41" s="5"/>
    </row>
    <row r="42" spans="1:11" ht="30" x14ac:dyDescent="0.25">
      <c r="A42" s="57"/>
      <c r="B42" s="58"/>
      <c r="C42" s="65" t="s">
        <v>70</v>
      </c>
      <c r="D42" s="66"/>
      <c r="E42" s="11" t="s">
        <v>71</v>
      </c>
      <c r="F42" s="9">
        <v>2</v>
      </c>
      <c r="G42" s="4">
        <v>2</v>
      </c>
      <c r="H42" s="4">
        <v>2</v>
      </c>
      <c r="I42" s="10">
        <f t="shared" si="2"/>
        <v>66.666666666666657</v>
      </c>
      <c r="J42" s="5"/>
      <c r="K42" s="5"/>
    </row>
    <row r="43" spans="1:11" ht="78" customHeight="1" x14ac:dyDescent="0.25">
      <c r="A43" s="57"/>
      <c r="B43" s="4">
        <v>3.4</v>
      </c>
      <c r="C43" s="60" t="s">
        <v>72</v>
      </c>
      <c r="D43" s="60"/>
      <c r="E43" s="61"/>
      <c r="F43" s="5"/>
      <c r="G43" s="5"/>
      <c r="H43" s="5"/>
      <c r="I43" s="6"/>
      <c r="J43" s="7">
        <f>AVERAGE(I45:I51)</f>
        <v>70.370370370370367</v>
      </c>
      <c r="K43" s="6"/>
    </row>
    <row r="44" spans="1:11" x14ac:dyDescent="0.25">
      <c r="A44" s="57"/>
      <c r="B44" s="37"/>
      <c r="C44" s="67" t="s">
        <v>138</v>
      </c>
      <c r="D44" s="68"/>
      <c r="E44" s="69"/>
      <c r="F44" s="41"/>
      <c r="G44" s="5"/>
      <c r="H44" s="5"/>
      <c r="I44" s="6"/>
      <c r="J44" s="43"/>
      <c r="K44" s="6"/>
    </row>
    <row r="45" spans="1:11" x14ac:dyDescent="0.25">
      <c r="A45" s="57"/>
      <c r="B45" s="62"/>
      <c r="C45" s="65" t="s">
        <v>73</v>
      </c>
      <c r="D45" s="66"/>
      <c r="E45" s="8" t="s">
        <v>74</v>
      </c>
      <c r="F45" s="9">
        <v>2</v>
      </c>
      <c r="G45" s="4">
        <v>3</v>
      </c>
      <c r="H45" s="4">
        <v>1</v>
      </c>
      <c r="I45" s="10">
        <f t="shared" ref="I45:I51" si="3">(SUM(F45:H45)/9)*100</f>
        <v>66.666666666666657</v>
      </c>
      <c r="J45" s="5"/>
      <c r="K45" s="5"/>
    </row>
    <row r="46" spans="1:11" ht="30" x14ac:dyDescent="0.25">
      <c r="A46" s="57"/>
      <c r="B46" s="63"/>
      <c r="C46" s="65" t="s">
        <v>75</v>
      </c>
      <c r="D46" s="66"/>
      <c r="E46" s="8" t="s">
        <v>76</v>
      </c>
      <c r="F46" s="9">
        <v>2</v>
      </c>
      <c r="G46" s="4">
        <v>3</v>
      </c>
      <c r="H46" s="4">
        <v>1</v>
      </c>
      <c r="I46" s="10">
        <f t="shared" si="3"/>
        <v>66.666666666666657</v>
      </c>
      <c r="J46" s="5"/>
      <c r="K46" s="5"/>
    </row>
    <row r="47" spans="1:11" x14ac:dyDescent="0.25">
      <c r="A47" s="57"/>
      <c r="B47" s="63"/>
      <c r="C47" s="65" t="s">
        <v>77</v>
      </c>
      <c r="D47" s="66"/>
      <c r="E47" s="8" t="s">
        <v>78</v>
      </c>
      <c r="F47" s="9">
        <v>2</v>
      </c>
      <c r="G47" s="4">
        <v>3</v>
      </c>
      <c r="H47" s="4">
        <v>1</v>
      </c>
      <c r="I47" s="10">
        <f t="shared" si="3"/>
        <v>66.666666666666657</v>
      </c>
      <c r="J47" s="5"/>
      <c r="K47" s="5"/>
    </row>
    <row r="48" spans="1:11" ht="30" x14ac:dyDescent="0.25">
      <c r="A48" s="57"/>
      <c r="B48" s="63"/>
      <c r="C48" s="65" t="s">
        <v>79</v>
      </c>
      <c r="D48" s="66"/>
      <c r="E48" s="8" t="s">
        <v>80</v>
      </c>
      <c r="F48" s="9">
        <v>2</v>
      </c>
      <c r="G48" s="4">
        <v>3</v>
      </c>
      <c r="H48" s="4">
        <v>2</v>
      </c>
      <c r="I48" s="10">
        <f t="shared" si="3"/>
        <v>77.777777777777786</v>
      </c>
      <c r="J48" s="5"/>
      <c r="K48" s="5"/>
    </row>
    <row r="49" spans="1:11" x14ac:dyDescent="0.25">
      <c r="A49" s="57"/>
      <c r="B49" s="63"/>
      <c r="C49" s="67" t="s">
        <v>139</v>
      </c>
      <c r="D49" s="68"/>
      <c r="E49" s="69"/>
      <c r="F49" s="9"/>
      <c r="G49" s="40"/>
      <c r="H49" s="40"/>
      <c r="I49" s="40"/>
      <c r="J49" s="43"/>
      <c r="K49" s="5"/>
    </row>
    <row r="50" spans="1:11" x14ac:dyDescent="0.25">
      <c r="A50" s="57"/>
      <c r="B50" s="63"/>
      <c r="C50" s="65" t="s">
        <v>81</v>
      </c>
      <c r="D50" s="66"/>
      <c r="E50" s="8" t="s">
        <v>82</v>
      </c>
      <c r="F50" s="9">
        <v>2</v>
      </c>
      <c r="G50" s="4">
        <v>3</v>
      </c>
      <c r="H50" s="4">
        <v>2</v>
      </c>
      <c r="I50" s="10">
        <f t="shared" si="3"/>
        <v>77.777777777777786</v>
      </c>
      <c r="J50" s="5"/>
      <c r="K50" s="5"/>
    </row>
    <row r="51" spans="1:11" ht="45" x14ac:dyDescent="0.25">
      <c r="A51" s="57"/>
      <c r="B51" s="64"/>
      <c r="C51" s="65" t="s">
        <v>83</v>
      </c>
      <c r="D51" s="66"/>
      <c r="E51" s="8" t="s">
        <v>84</v>
      </c>
      <c r="F51" s="9">
        <v>2</v>
      </c>
      <c r="G51" s="4">
        <v>2</v>
      </c>
      <c r="H51" s="4">
        <v>2</v>
      </c>
      <c r="I51" s="10">
        <f t="shared" si="3"/>
        <v>66.666666666666657</v>
      </c>
      <c r="J51" s="5"/>
      <c r="K51" s="5"/>
    </row>
    <row r="52" spans="1:11" ht="48.75" customHeight="1" x14ac:dyDescent="0.25">
      <c r="A52" s="57"/>
      <c r="B52" s="4">
        <v>3.5</v>
      </c>
      <c r="C52" s="60" t="s">
        <v>85</v>
      </c>
      <c r="D52" s="60"/>
      <c r="E52" s="61"/>
      <c r="F52" s="5"/>
      <c r="G52" s="5"/>
      <c r="H52" s="5"/>
      <c r="I52" s="6"/>
      <c r="J52" s="7">
        <f>AVERAGE(I54:I56)</f>
        <v>70.370370370370367</v>
      </c>
      <c r="K52" s="6"/>
    </row>
    <row r="53" spans="1:11" x14ac:dyDescent="0.25">
      <c r="A53" s="57"/>
      <c r="B53" s="37"/>
      <c r="C53" s="67" t="s">
        <v>140</v>
      </c>
      <c r="D53" s="68"/>
      <c r="E53" s="69"/>
      <c r="F53" s="41"/>
      <c r="G53" s="5"/>
      <c r="H53" s="5"/>
      <c r="I53" s="6"/>
      <c r="J53" s="6"/>
      <c r="K53" s="6"/>
    </row>
    <row r="54" spans="1:11" ht="30" x14ac:dyDescent="0.25">
      <c r="A54" s="57"/>
      <c r="B54" s="62"/>
      <c r="C54" s="65" t="s">
        <v>86</v>
      </c>
      <c r="D54" s="66"/>
      <c r="E54" s="8" t="s">
        <v>87</v>
      </c>
      <c r="F54" s="9">
        <v>2</v>
      </c>
      <c r="G54" s="4">
        <v>3</v>
      </c>
      <c r="H54" s="4">
        <v>1</v>
      </c>
      <c r="I54" s="10">
        <f t="shared" ref="I54:I56" si="4">(SUM(F54:H54)/9)*100</f>
        <v>66.666666666666657</v>
      </c>
      <c r="J54" s="5"/>
      <c r="K54" s="5"/>
    </row>
    <row r="55" spans="1:11" ht="30" x14ac:dyDescent="0.25">
      <c r="A55" s="57"/>
      <c r="B55" s="63"/>
      <c r="C55" s="65" t="s">
        <v>88</v>
      </c>
      <c r="D55" s="66"/>
      <c r="E55" s="8" t="s">
        <v>89</v>
      </c>
      <c r="F55" s="9">
        <v>2</v>
      </c>
      <c r="G55" s="4">
        <v>3</v>
      </c>
      <c r="H55" s="4">
        <v>1</v>
      </c>
      <c r="I55" s="10">
        <f t="shared" si="4"/>
        <v>66.666666666666657</v>
      </c>
      <c r="J55" s="5"/>
      <c r="K55" s="5"/>
    </row>
    <row r="56" spans="1:11" x14ac:dyDescent="0.25">
      <c r="A56" s="57"/>
      <c r="B56" s="64"/>
      <c r="C56" s="65" t="s">
        <v>90</v>
      </c>
      <c r="D56" s="66"/>
      <c r="E56" s="8" t="s">
        <v>91</v>
      </c>
      <c r="F56" s="9">
        <v>2</v>
      </c>
      <c r="G56" s="4">
        <v>3</v>
      </c>
      <c r="H56" s="4">
        <v>2</v>
      </c>
      <c r="I56" s="10">
        <f t="shared" si="4"/>
        <v>77.777777777777786</v>
      </c>
      <c r="J56" s="5"/>
      <c r="K56" s="5"/>
    </row>
    <row r="57" spans="1:11" ht="51" customHeight="1" x14ac:dyDescent="0.25">
      <c r="A57" s="58"/>
      <c r="B57" s="91" t="s">
        <v>131</v>
      </c>
      <c r="C57" s="92"/>
      <c r="D57" s="92"/>
      <c r="E57" s="93"/>
      <c r="F57" s="12"/>
      <c r="G57" s="12"/>
      <c r="H57" s="12"/>
      <c r="I57" s="13"/>
      <c r="J57" s="13"/>
      <c r="K57" s="14">
        <f>AVERAGE(J52,J43,J36,J25,J11)</f>
        <v>70.074074074074076</v>
      </c>
    </row>
    <row r="58" spans="1:11" x14ac:dyDescent="0.25">
      <c r="A58" s="15"/>
      <c r="B58" s="16"/>
      <c r="C58" s="16"/>
      <c r="D58" s="16"/>
      <c r="E58" s="25"/>
      <c r="F58" s="17"/>
      <c r="G58" s="17"/>
      <c r="H58" s="17"/>
      <c r="I58" s="17"/>
      <c r="J58" s="17"/>
      <c r="K58" s="18"/>
    </row>
    <row r="59" spans="1:11" x14ac:dyDescent="0.25">
      <c r="A59" s="19"/>
      <c r="B59" s="23"/>
      <c r="C59" s="23"/>
      <c r="D59" s="23"/>
      <c r="E59" s="28"/>
      <c r="F59" s="20"/>
      <c r="G59" s="20"/>
      <c r="H59" s="20"/>
      <c r="I59" s="20"/>
      <c r="J59" s="20"/>
      <c r="K59" s="21"/>
    </row>
    <row r="60" spans="1:11" x14ac:dyDescent="0.25">
      <c r="A60" s="19"/>
      <c r="B60" s="23"/>
      <c r="C60" s="23"/>
      <c r="D60" s="23"/>
      <c r="E60" s="28"/>
      <c r="F60" s="20"/>
      <c r="G60" s="20"/>
      <c r="H60" s="20"/>
      <c r="I60" s="20"/>
      <c r="J60" s="20"/>
      <c r="K60" s="21"/>
    </row>
    <row r="61" spans="1:11" x14ac:dyDescent="0.25">
      <c r="A61" s="19"/>
      <c r="B61" s="23"/>
      <c r="C61" s="23"/>
      <c r="D61" s="23"/>
      <c r="E61" s="28"/>
      <c r="F61" s="20"/>
      <c r="G61" s="20"/>
      <c r="H61" s="20"/>
      <c r="I61" s="20"/>
      <c r="J61" s="20"/>
      <c r="K61" s="21"/>
    </row>
    <row r="62" spans="1:11" x14ac:dyDescent="0.25">
      <c r="A62" s="19"/>
      <c r="B62" s="23"/>
      <c r="C62" s="23"/>
      <c r="D62" s="23"/>
      <c r="E62" s="28"/>
      <c r="F62" s="20"/>
      <c r="G62" s="20"/>
      <c r="H62" s="20"/>
      <c r="I62" s="20"/>
      <c r="J62" s="20"/>
      <c r="K62" s="21"/>
    </row>
    <row r="63" spans="1:11" x14ac:dyDescent="0.25">
      <c r="A63" s="19"/>
      <c r="B63" s="23"/>
      <c r="C63" s="23"/>
      <c r="D63" s="23"/>
      <c r="E63" s="28"/>
      <c r="F63" s="20"/>
      <c r="G63" s="20"/>
      <c r="H63" s="20"/>
      <c r="I63" s="20"/>
      <c r="J63" s="20"/>
      <c r="K63" s="21"/>
    </row>
    <row r="64" spans="1:11" x14ac:dyDescent="0.25">
      <c r="A64" s="19"/>
      <c r="B64" s="23"/>
      <c r="C64" s="23"/>
      <c r="D64" s="23"/>
      <c r="E64" s="28"/>
      <c r="F64" s="20"/>
      <c r="G64" s="20"/>
      <c r="H64" s="20"/>
      <c r="I64" s="20"/>
      <c r="J64" s="20"/>
      <c r="K64" s="21"/>
    </row>
    <row r="65" spans="1:11" x14ac:dyDescent="0.25">
      <c r="A65" s="19"/>
      <c r="B65" s="23"/>
      <c r="C65" s="23"/>
      <c r="D65" s="23"/>
      <c r="E65" s="28"/>
      <c r="F65" s="20"/>
      <c r="G65" s="20"/>
      <c r="H65" s="20"/>
      <c r="I65" s="20"/>
      <c r="J65" s="20"/>
      <c r="K65" s="21"/>
    </row>
    <row r="66" spans="1:11" x14ac:dyDescent="0.25">
      <c r="A66" s="19"/>
      <c r="B66" s="23"/>
      <c r="C66" s="23"/>
      <c r="D66" s="23"/>
      <c r="E66" s="28"/>
      <c r="F66" s="20"/>
      <c r="G66" s="20"/>
      <c r="H66" s="20"/>
      <c r="I66" s="20"/>
      <c r="J66" s="20"/>
      <c r="K66" s="21"/>
    </row>
    <row r="67" spans="1:11" x14ac:dyDescent="0.25">
      <c r="A67" s="19"/>
      <c r="B67" s="23"/>
      <c r="C67" s="23"/>
      <c r="D67" s="23"/>
      <c r="E67" s="28"/>
      <c r="F67" s="20"/>
      <c r="G67" s="20"/>
      <c r="H67" s="20"/>
      <c r="I67" s="20"/>
      <c r="J67" s="20"/>
      <c r="K67" s="21"/>
    </row>
    <row r="68" spans="1:11" x14ac:dyDescent="0.25">
      <c r="A68" s="19"/>
      <c r="B68" s="23"/>
      <c r="C68" s="23"/>
      <c r="D68" s="23"/>
      <c r="E68" s="28"/>
      <c r="F68" s="20"/>
      <c r="G68" s="20"/>
      <c r="H68" s="20"/>
      <c r="I68" s="20"/>
      <c r="J68" s="20"/>
      <c r="K68" s="21"/>
    </row>
    <row r="69" spans="1:11" x14ac:dyDescent="0.25">
      <c r="A69" s="19"/>
      <c r="B69" s="23"/>
      <c r="C69" s="23"/>
      <c r="D69" s="23"/>
      <c r="E69" s="28"/>
      <c r="F69" s="20"/>
      <c r="G69" s="20"/>
      <c r="H69" s="20"/>
      <c r="I69" s="20"/>
      <c r="J69" s="20"/>
      <c r="K69" s="21"/>
    </row>
    <row r="70" spans="1:11" x14ac:dyDescent="0.25">
      <c r="A70" s="29"/>
      <c r="B70" s="30"/>
      <c r="C70" s="30"/>
      <c r="D70" s="30"/>
      <c r="E70" s="31"/>
      <c r="F70" s="32"/>
      <c r="G70" s="32"/>
      <c r="H70" s="32"/>
      <c r="I70" s="32"/>
      <c r="J70" s="32"/>
      <c r="K70" s="33"/>
    </row>
    <row r="71" spans="1:11" x14ac:dyDescent="0.25">
      <c r="A71" s="54" t="s">
        <v>9</v>
      </c>
      <c r="B71" s="54" t="s">
        <v>10</v>
      </c>
      <c r="C71" s="54"/>
      <c r="D71" s="54"/>
      <c r="E71" s="54"/>
      <c r="F71" s="54" t="s">
        <v>92</v>
      </c>
      <c r="G71" s="54"/>
      <c r="H71" s="54"/>
      <c r="I71" s="54"/>
      <c r="J71" s="54"/>
      <c r="K71" s="54"/>
    </row>
    <row r="72" spans="1:11" x14ac:dyDescent="0.25">
      <c r="A72" s="54"/>
      <c r="B72" s="54"/>
      <c r="C72" s="54"/>
      <c r="D72" s="54"/>
      <c r="E72" s="54"/>
      <c r="F72" s="54" t="s">
        <v>12</v>
      </c>
      <c r="G72" s="54"/>
      <c r="H72" s="54"/>
      <c r="I72" s="55" t="s">
        <v>13</v>
      </c>
      <c r="J72" s="55"/>
      <c r="K72" s="55"/>
    </row>
    <row r="73" spans="1:11" ht="31.5" x14ac:dyDescent="0.25">
      <c r="A73" s="54"/>
      <c r="B73" s="54"/>
      <c r="C73" s="54"/>
      <c r="D73" s="54"/>
      <c r="E73" s="54"/>
      <c r="F73" s="26" t="s">
        <v>14</v>
      </c>
      <c r="G73" s="26" t="s">
        <v>15</v>
      </c>
      <c r="H73" s="3" t="s">
        <v>16</v>
      </c>
      <c r="I73" s="55"/>
      <c r="J73" s="55"/>
      <c r="K73" s="55"/>
    </row>
    <row r="74" spans="1:11" ht="64.5" customHeight="1" x14ac:dyDescent="0.25">
      <c r="A74" s="56">
        <v>2</v>
      </c>
      <c r="B74" s="27">
        <v>4.0999999999999996</v>
      </c>
      <c r="C74" s="52" t="s">
        <v>93</v>
      </c>
      <c r="D74" s="52"/>
      <c r="E74" s="52"/>
      <c r="F74" s="5"/>
      <c r="G74" s="5"/>
      <c r="H74" s="5"/>
      <c r="I74" s="6"/>
      <c r="J74" s="7">
        <f>AVERAGE(I76:I79)</f>
        <v>69.444444444444443</v>
      </c>
      <c r="K74" s="6"/>
    </row>
    <row r="75" spans="1:11" x14ac:dyDescent="0.25">
      <c r="A75" s="57"/>
      <c r="B75" s="40"/>
      <c r="C75" s="67" t="s">
        <v>135</v>
      </c>
      <c r="D75" s="68"/>
      <c r="E75" s="69"/>
      <c r="F75" s="5"/>
      <c r="G75" s="5"/>
      <c r="H75" s="5"/>
      <c r="I75" s="6"/>
      <c r="J75" s="6"/>
      <c r="K75" s="6"/>
    </row>
    <row r="76" spans="1:11" ht="30" x14ac:dyDescent="0.25">
      <c r="A76" s="57"/>
      <c r="B76" s="53"/>
      <c r="C76" s="51" t="s">
        <v>94</v>
      </c>
      <c r="D76" s="51"/>
      <c r="E76" s="34" t="s">
        <v>95</v>
      </c>
      <c r="F76" s="27">
        <v>2</v>
      </c>
      <c r="G76" s="27">
        <v>3</v>
      </c>
      <c r="H76" s="27">
        <v>1</v>
      </c>
      <c r="I76" s="10">
        <f t="shared" ref="I76:I79" si="5">(SUM(F76:H76)/9)*100</f>
        <v>66.666666666666657</v>
      </c>
      <c r="J76" s="6"/>
      <c r="K76" s="6"/>
    </row>
    <row r="77" spans="1:11" ht="30" x14ac:dyDescent="0.25">
      <c r="A77" s="57"/>
      <c r="B77" s="53"/>
      <c r="C77" s="51" t="s">
        <v>96</v>
      </c>
      <c r="D77" s="51"/>
      <c r="E77" s="34" t="s">
        <v>97</v>
      </c>
      <c r="F77" s="27">
        <v>2</v>
      </c>
      <c r="G77" s="27">
        <v>3</v>
      </c>
      <c r="H77" s="27">
        <v>1</v>
      </c>
      <c r="I77" s="10">
        <f t="shared" si="5"/>
        <v>66.666666666666657</v>
      </c>
      <c r="J77" s="6"/>
      <c r="K77" s="6"/>
    </row>
    <row r="78" spans="1:11" ht="60" x14ac:dyDescent="0.25">
      <c r="A78" s="57"/>
      <c r="B78" s="53"/>
      <c r="C78" s="51" t="s">
        <v>98</v>
      </c>
      <c r="D78" s="51"/>
      <c r="E78" s="34" t="s">
        <v>99</v>
      </c>
      <c r="F78" s="27">
        <v>2</v>
      </c>
      <c r="G78" s="27">
        <v>3</v>
      </c>
      <c r="H78" s="27">
        <v>1</v>
      </c>
      <c r="I78" s="10">
        <f t="shared" si="5"/>
        <v>66.666666666666657</v>
      </c>
      <c r="J78" s="6"/>
      <c r="K78" s="6"/>
    </row>
    <row r="79" spans="1:11" ht="60" x14ac:dyDescent="0.25">
      <c r="A79" s="57"/>
      <c r="B79" s="53"/>
      <c r="C79" s="51" t="s">
        <v>100</v>
      </c>
      <c r="D79" s="51"/>
      <c r="E79" s="35" t="s">
        <v>101</v>
      </c>
      <c r="F79" s="27">
        <v>2</v>
      </c>
      <c r="G79" s="27">
        <v>3</v>
      </c>
      <c r="H79" s="27">
        <v>2</v>
      </c>
      <c r="I79" s="10">
        <f t="shared" si="5"/>
        <v>77.777777777777786</v>
      </c>
      <c r="J79" s="6"/>
      <c r="K79" s="6"/>
    </row>
    <row r="80" spans="1:11" ht="44.25" customHeight="1" x14ac:dyDescent="0.25">
      <c r="A80" s="57"/>
      <c r="B80" s="27">
        <v>4.2</v>
      </c>
      <c r="C80" s="52" t="s">
        <v>102</v>
      </c>
      <c r="D80" s="52"/>
      <c r="E80" s="52"/>
      <c r="F80" s="5"/>
      <c r="G80" s="5"/>
      <c r="H80" s="5"/>
      <c r="I80" s="6"/>
      <c r="J80" s="7">
        <f>AVERAGE(I82:I83)</f>
        <v>66.666666666666657</v>
      </c>
      <c r="K80" s="6"/>
    </row>
    <row r="81" spans="1:11" x14ac:dyDescent="0.25">
      <c r="A81" s="57"/>
      <c r="B81" s="40"/>
      <c r="C81" s="67" t="s">
        <v>136</v>
      </c>
      <c r="D81" s="68"/>
      <c r="E81" s="69"/>
      <c r="F81" s="5"/>
      <c r="G81" s="5"/>
      <c r="H81" s="5"/>
      <c r="I81" s="6"/>
      <c r="J81" s="6"/>
      <c r="K81" s="6"/>
    </row>
    <row r="82" spans="1:11" ht="30" x14ac:dyDescent="0.25">
      <c r="A82" s="57"/>
      <c r="B82" s="53"/>
      <c r="C82" s="51" t="s">
        <v>103</v>
      </c>
      <c r="D82" s="51"/>
      <c r="E82" s="34" t="s">
        <v>104</v>
      </c>
      <c r="F82" s="27">
        <v>2</v>
      </c>
      <c r="G82" s="27">
        <v>3</v>
      </c>
      <c r="H82" s="27">
        <v>1</v>
      </c>
      <c r="I82" s="10">
        <f t="shared" ref="I82:I83" si="6">(SUM(F82:H82)/9)*100</f>
        <v>66.666666666666657</v>
      </c>
      <c r="J82" s="6"/>
      <c r="K82" s="6"/>
    </row>
    <row r="83" spans="1:11" ht="30" x14ac:dyDescent="0.25">
      <c r="A83" s="57"/>
      <c r="B83" s="53"/>
      <c r="C83" s="51" t="s">
        <v>105</v>
      </c>
      <c r="D83" s="51"/>
      <c r="E83" s="34" t="s">
        <v>106</v>
      </c>
      <c r="F83" s="27">
        <v>2</v>
      </c>
      <c r="G83" s="27">
        <v>3</v>
      </c>
      <c r="H83" s="27">
        <v>1</v>
      </c>
      <c r="I83" s="10">
        <f t="shared" si="6"/>
        <v>66.666666666666657</v>
      </c>
      <c r="J83" s="6"/>
      <c r="K83" s="6"/>
    </row>
    <row r="84" spans="1:11" ht="45.75" customHeight="1" x14ac:dyDescent="0.25">
      <c r="A84" s="57"/>
      <c r="B84" s="27">
        <v>4.3</v>
      </c>
      <c r="C84" s="52" t="s">
        <v>107</v>
      </c>
      <c r="D84" s="52"/>
      <c r="E84" s="52"/>
      <c r="F84" s="5"/>
      <c r="G84" s="5"/>
      <c r="H84" s="5"/>
      <c r="I84" s="6"/>
      <c r="J84" s="7">
        <f>AVERAGE(I86:I87)</f>
        <v>61.111111111111107</v>
      </c>
      <c r="K84" s="6"/>
    </row>
    <row r="85" spans="1:11" x14ac:dyDescent="0.25">
      <c r="A85" s="57"/>
      <c r="B85" s="40"/>
      <c r="C85" s="67" t="s">
        <v>137</v>
      </c>
      <c r="D85" s="68"/>
      <c r="E85" s="69"/>
      <c r="F85" s="5"/>
      <c r="G85" s="5"/>
      <c r="H85" s="5"/>
      <c r="I85" s="6"/>
      <c r="J85" s="6"/>
      <c r="K85" s="6"/>
    </row>
    <row r="86" spans="1:11" ht="45" x14ac:dyDescent="0.25">
      <c r="A86" s="57"/>
      <c r="B86" s="53"/>
      <c r="C86" s="51" t="s">
        <v>108</v>
      </c>
      <c r="D86" s="51"/>
      <c r="E86" s="34" t="s">
        <v>109</v>
      </c>
      <c r="F86" s="27">
        <v>2</v>
      </c>
      <c r="G86" s="27">
        <v>3</v>
      </c>
      <c r="H86" s="27">
        <v>1</v>
      </c>
      <c r="I86" s="10">
        <f t="shared" ref="I86:I87" si="7">(SUM(F86:H86)/9)*100</f>
        <v>66.666666666666657</v>
      </c>
      <c r="J86" s="6"/>
      <c r="K86" s="6"/>
    </row>
    <row r="87" spans="1:11" ht="45" x14ac:dyDescent="0.25">
      <c r="A87" s="57"/>
      <c r="B87" s="53"/>
      <c r="C87" s="51" t="s">
        <v>110</v>
      </c>
      <c r="D87" s="51"/>
      <c r="E87" s="35" t="s">
        <v>111</v>
      </c>
      <c r="F87" s="27">
        <v>2</v>
      </c>
      <c r="G87" s="27">
        <v>2</v>
      </c>
      <c r="H87" s="27">
        <v>1</v>
      </c>
      <c r="I87" s="10">
        <f t="shared" si="7"/>
        <v>55.555555555555557</v>
      </c>
      <c r="J87" s="6"/>
      <c r="K87" s="6"/>
    </row>
    <row r="88" spans="1:11" ht="48.75" customHeight="1" x14ac:dyDescent="0.25">
      <c r="A88" s="57"/>
      <c r="B88" s="27">
        <v>4.4000000000000004</v>
      </c>
      <c r="C88" s="52" t="s">
        <v>112</v>
      </c>
      <c r="D88" s="52"/>
      <c r="E88" s="52"/>
      <c r="F88" s="5"/>
      <c r="G88" s="5"/>
      <c r="H88" s="5"/>
      <c r="I88" s="6"/>
      <c r="J88" s="7">
        <f>AVERAGE(I90:I94)</f>
        <v>75</v>
      </c>
      <c r="K88" s="6"/>
    </row>
    <row r="89" spans="1:11" x14ac:dyDescent="0.25">
      <c r="A89" s="57"/>
      <c r="B89" s="40"/>
      <c r="C89" s="67" t="s">
        <v>138</v>
      </c>
      <c r="D89" s="68"/>
      <c r="E89" s="69"/>
      <c r="F89" s="5"/>
      <c r="G89" s="5"/>
      <c r="H89" s="5"/>
      <c r="I89" s="6"/>
      <c r="J89" s="43"/>
      <c r="K89" s="6"/>
    </row>
    <row r="90" spans="1:11" ht="45" x14ac:dyDescent="0.25">
      <c r="A90" s="57"/>
      <c r="B90" s="53"/>
      <c r="C90" s="51" t="s">
        <v>113</v>
      </c>
      <c r="D90" s="51"/>
      <c r="E90" s="34" t="s">
        <v>114</v>
      </c>
      <c r="F90" s="27">
        <v>2</v>
      </c>
      <c r="G90" s="27">
        <v>2</v>
      </c>
      <c r="H90" s="27">
        <v>2</v>
      </c>
      <c r="I90" s="10">
        <f t="shared" ref="I90:I94" si="8">(SUM(F90:H90)/9)*100</f>
        <v>66.666666666666657</v>
      </c>
      <c r="J90" s="6"/>
      <c r="K90" s="6"/>
    </row>
    <row r="91" spans="1:11" ht="45" x14ac:dyDescent="0.25">
      <c r="A91" s="57"/>
      <c r="B91" s="53"/>
      <c r="C91" s="51" t="s">
        <v>115</v>
      </c>
      <c r="D91" s="51"/>
      <c r="E91" s="34" t="s">
        <v>116</v>
      </c>
      <c r="F91" s="27">
        <v>2</v>
      </c>
      <c r="G91" s="27">
        <v>3</v>
      </c>
      <c r="H91" s="27">
        <v>2</v>
      </c>
      <c r="I91" s="10">
        <f t="shared" si="8"/>
        <v>77.777777777777786</v>
      </c>
      <c r="J91" s="6"/>
      <c r="K91" s="6"/>
    </row>
    <row r="92" spans="1:11" ht="90" x14ac:dyDescent="0.25">
      <c r="A92" s="57"/>
      <c r="B92" s="53"/>
      <c r="C92" s="51" t="s">
        <v>117</v>
      </c>
      <c r="D92" s="51"/>
      <c r="E92" s="34" t="s">
        <v>118</v>
      </c>
      <c r="F92" s="27">
        <v>2</v>
      </c>
      <c r="G92" s="27">
        <v>3</v>
      </c>
      <c r="H92" s="27">
        <v>2</v>
      </c>
      <c r="I92" s="10">
        <f t="shared" si="8"/>
        <v>77.777777777777786</v>
      </c>
      <c r="J92" s="6"/>
      <c r="K92" s="6"/>
    </row>
    <row r="93" spans="1:11" x14ac:dyDescent="0.25">
      <c r="A93" s="57"/>
      <c r="B93" s="53"/>
      <c r="C93" s="67" t="s">
        <v>139</v>
      </c>
      <c r="D93" s="68"/>
      <c r="E93" s="69"/>
      <c r="F93" s="40"/>
      <c r="G93" s="40"/>
      <c r="H93" s="40"/>
      <c r="I93" s="40"/>
      <c r="J93" s="43"/>
      <c r="K93" s="6"/>
    </row>
    <row r="94" spans="1:11" ht="30" x14ac:dyDescent="0.25">
      <c r="A94" s="57"/>
      <c r="B94" s="53"/>
      <c r="C94" s="51" t="s">
        <v>119</v>
      </c>
      <c r="D94" s="51"/>
      <c r="E94" s="35" t="s">
        <v>120</v>
      </c>
      <c r="F94" s="27">
        <v>2</v>
      </c>
      <c r="G94" s="27">
        <v>3</v>
      </c>
      <c r="H94" s="27">
        <v>2</v>
      </c>
      <c r="I94" s="10">
        <f t="shared" si="8"/>
        <v>77.777777777777786</v>
      </c>
      <c r="J94" s="6"/>
      <c r="K94" s="6"/>
    </row>
    <row r="95" spans="1:11" ht="33.75" customHeight="1" x14ac:dyDescent="0.25">
      <c r="A95" s="57"/>
      <c r="B95" s="27">
        <v>4.5</v>
      </c>
      <c r="C95" s="52" t="s">
        <v>121</v>
      </c>
      <c r="D95" s="52"/>
      <c r="E95" s="52"/>
      <c r="F95" s="5"/>
      <c r="G95" s="5"/>
      <c r="H95" s="5"/>
      <c r="I95" s="6"/>
      <c r="J95" s="7">
        <f>AVERAGE(I97)</f>
        <v>77.777777777777786</v>
      </c>
      <c r="K95" s="6"/>
    </row>
    <row r="96" spans="1:11" x14ac:dyDescent="0.25">
      <c r="A96" s="57"/>
      <c r="B96" s="40"/>
      <c r="C96" s="67" t="s">
        <v>140</v>
      </c>
      <c r="D96" s="68"/>
      <c r="E96" s="69"/>
      <c r="F96" s="5"/>
      <c r="G96" s="5"/>
      <c r="H96" s="5"/>
      <c r="I96" s="6"/>
      <c r="J96" s="6"/>
      <c r="K96" s="6"/>
    </row>
    <row r="97" spans="1:11" ht="36" customHeight="1" x14ac:dyDescent="0.25">
      <c r="A97" s="57"/>
      <c r="B97" s="27"/>
      <c r="C97" s="51" t="s">
        <v>122</v>
      </c>
      <c r="D97" s="51"/>
      <c r="E97" s="35" t="s">
        <v>123</v>
      </c>
      <c r="F97" s="27">
        <v>2</v>
      </c>
      <c r="G97" s="27">
        <v>3</v>
      </c>
      <c r="H97" s="27">
        <v>2</v>
      </c>
      <c r="I97" s="10">
        <f t="shared" ref="I97" si="9">(SUM(F97:H97)/9)*100</f>
        <v>77.777777777777786</v>
      </c>
      <c r="J97" s="6"/>
      <c r="K97" s="6"/>
    </row>
    <row r="98" spans="1:11" ht="46.5" customHeight="1" x14ac:dyDescent="0.25">
      <c r="A98" s="58"/>
      <c r="B98" s="59" t="s">
        <v>132</v>
      </c>
      <c r="C98" s="59"/>
      <c r="D98" s="59"/>
      <c r="E98" s="59"/>
      <c r="F98" s="5"/>
      <c r="G98" s="5"/>
      <c r="H98" s="5"/>
      <c r="I98" s="6"/>
      <c r="J98" s="6"/>
      <c r="K98" s="24">
        <f>AVERAGE(J95,J88,J84,J80,J74)</f>
        <v>70</v>
      </c>
    </row>
    <row r="100" spans="1:11" x14ac:dyDescent="0.25">
      <c r="A100" s="19"/>
      <c r="G100" s="1" t="s">
        <v>134</v>
      </c>
      <c r="H100" s="20"/>
      <c r="I100" s="20"/>
      <c r="J100" s="20"/>
      <c r="K100" s="21"/>
    </row>
    <row r="101" spans="1:11" x14ac:dyDescent="0.25">
      <c r="A101" s="19"/>
      <c r="B101" s="1" t="s">
        <v>124</v>
      </c>
      <c r="H101" s="20"/>
      <c r="I101" s="20"/>
      <c r="J101" s="20"/>
      <c r="K101" s="21"/>
    </row>
    <row r="102" spans="1:11" x14ac:dyDescent="0.25">
      <c r="A102" s="19"/>
      <c r="B102" s="1" t="s">
        <v>125</v>
      </c>
      <c r="G102" s="1" t="s">
        <v>126</v>
      </c>
      <c r="H102" s="20"/>
      <c r="I102" s="20"/>
      <c r="J102" s="20"/>
      <c r="K102" s="21"/>
    </row>
    <row r="103" spans="1:11" x14ac:dyDescent="0.25">
      <c r="A103" s="19"/>
      <c r="H103" s="20"/>
      <c r="I103" s="20"/>
      <c r="J103" s="20"/>
      <c r="K103" s="21"/>
    </row>
    <row r="104" spans="1:11" x14ac:dyDescent="0.25">
      <c r="A104" s="19"/>
      <c r="H104" s="20"/>
      <c r="I104" s="20"/>
      <c r="J104" s="20"/>
      <c r="K104" s="21"/>
    </row>
    <row r="105" spans="1:11" x14ac:dyDescent="0.25">
      <c r="A105" s="19"/>
      <c r="H105" s="20"/>
      <c r="I105" s="20"/>
      <c r="J105" s="20"/>
      <c r="K105" s="21"/>
    </row>
    <row r="106" spans="1:11" x14ac:dyDescent="0.25">
      <c r="A106" s="19"/>
      <c r="B106" s="22" t="s">
        <v>127</v>
      </c>
      <c r="G106" s="22" t="s">
        <v>128</v>
      </c>
      <c r="H106" s="20"/>
      <c r="I106" s="20"/>
      <c r="J106" s="20"/>
      <c r="K106" s="21"/>
    </row>
    <row r="107" spans="1:11" x14ac:dyDescent="0.25">
      <c r="A107" s="19"/>
      <c r="B107" s="1" t="s">
        <v>129</v>
      </c>
      <c r="G107" s="1" t="s">
        <v>130</v>
      </c>
      <c r="H107" s="20"/>
      <c r="I107" s="20"/>
      <c r="J107" s="20"/>
      <c r="K107" s="21"/>
    </row>
    <row r="108" spans="1:11" x14ac:dyDescent="0.25">
      <c r="A108" s="19"/>
      <c r="H108" s="20"/>
      <c r="I108" s="20"/>
      <c r="J108" s="20"/>
      <c r="K108" s="21"/>
    </row>
    <row r="109" spans="1:11" x14ac:dyDescent="0.25">
      <c r="A109" s="19"/>
      <c r="B109" s="23"/>
      <c r="C109" s="23"/>
      <c r="D109" s="23"/>
      <c r="E109" s="23"/>
      <c r="F109" s="20"/>
      <c r="G109" s="20"/>
      <c r="H109" s="20"/>
      <c r="I109" s="20"/>
      <c r="J109" s="20"/>
      <c r="K109" s="21"/>
    </row>
    <row r="110" spans="1:11" x14ac:dyDescent="0.25">
      <c r="A110" s="19"/>
      <c r="B110" s="23"/>
      <c r="C110" s="23"/>
      <c r="D110" s="23"/>
      <c r="E110" s="23"/>
      <c r="F110" s="20"/>
      <c r="G110" s="20"/>
      <c r="H110" s="20"/>
      <c r="I110" s="20"/>
      <c r="J110" s="20"/>
      <c r="K110" s="21"/>
    </row>
    <row r="111" spans="1:11" x14ac:dyDescent="0.25">
      <c r="A111" s="19"/>
      <c r="B111" s="23"/>
      <c r="C111" s="23"/>
      <c r="D111" s="23"/>
      <c r="E111" s="23"/>
      <c r="F111" s="20"/>
      <c r="G111" s="20"/>
      <c r="H111" s="20"/>
      <c r="I111" s="20"/>
      <c r="J111" s="20"/>
      <c r="K111" s="21"/>
    </row>
  </sheetData>
  <mergeCells count="94">
    <mergeCell ref="C96:E96"/>
    <mergeCell ref="B36:B42"/>
    <mergeCell ref="C75:E75"/>
    <mergeCell ref="C81:E81"/>
    <mergeCell ref="C85:E85"/>
    <mergeCell ref="C89:E89"/>
    <mergeCell ref="C93:E93"/>
    <mergeCell ref="C38:D38"/>
    <mergeCell ref="C39:D39"/>
    <mergeCell ref="C40:D40"/>
    <mergeCell ref="C41:D41"/>
    <mergeCell ref="C42:D42"/>
    <mergeCell ref="B57:E57"/>
    <mergeCell ref="C43:E43"/>
    <mergeCell ref="B45:B51"/>
    <mergeCell ref="C45:D45"/>
    <mergeCell ref="C12:E12"/>
    <mergeCell ref="C26:E26"/>
    <mergeCell ref="C37:E37"/>
    <mergeCell ref="C44:E44"/>
    <mergeCell ref="C49:E49"/>
    <mergeCell ref="C25:E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E36"/>
    <mergeCell ref="A1:K1"/>
    <mergeCell ref="A8:A10"/>
    <mergeCell ref="B8:E10"/>
    <mergeCell ref="F8:K8"/>
    <mergeCell ref="F9:H9"/>
    <mergeCell ref="I9:K10"/>
    <mergeCell ref="A11:A57"/>
    <mergeCell ref="C11:E11"/>
    <mergeCell ref="B13:B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B27:B35"/>
    <mergeCell ref="C46:D46"/>
    <mergeCell ref="C47:D47"/>
    <mergeCell ref="C48:D48"/>
    <mergeCell ref="C50:D50"/>
    <mergeCell ref="C51:D51"/>
    <mergeCell ref="C52:E52"/>
    <mergeCell ref="B54:B56"/>
    <mergeCell ref="C54:D54"/>
    <mergeCell ref="C55:D55"/>
    <mergeCell ref="C56:D56"/>
    <mergeCell ref="C53:E53"/>
    <mergeCell ref="A74:A98"/>
    <mergeCell ref="C74:E74"/>
    <mergeCell ref="B76:B79"/>
    <mergeCell ref="C76:D76"/>
    <mergeCell ref="C77:D77"/>
    <mergeCell ref="C78:D78"/>
    <mergeCell ref="C79:D79"/>
    <mergeCell ref="C80:E80"/>
    <mergeCell ref="B82:B83"/>
    <mergeCell ref="C82:D82"/>
    <mergeCell ref="C83:D83"/>
    <mergeCell ref="C95:E95"/>
    <mergeCell ref="C97:D97"/>
    <mergeCell ref="B98:E98"/>
    <mergeCell ref="C84:E84"/>
    <mergeCell ref="B86:B87"/>
    <mergeCell ref="A71:A73"/>
    <mergeCell ref="B71:E73"/>
    <mergeCell ref="F71:K71"/>
    <mergeCell ref="F72:H72"/>
    <mergeCell ref="I72:K73"/>
    <mergeCell ref="C86:D86"/>
    <mergeCell ref="C87:D87"/>
    <mergeCell ref="C88:E88"/>
    <mergeCell ref="B90:B94"/>
    <mergeCell ref="C90:D90"/>
    <mergeCell ref="C91:D91"/>
    <mergeCell ref="C92:D92"/>
    <mergeCell ref="C94:D94"/>
  </mergeCells>
  <printOptions horizontalCentered="1"/>
  <pageMargins left="0.25" right="0.25" top="0.25" bottom="0.2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tabSelected="1" workbookViewId="0">
      <selection activeCell="N94" sqref="N94"/>
    </sheetView>
  </sheetViews>
  <sheetFormatPr defaultRowHeight="15.75" x14ac:dyDescent="0.25"/>
  <cols>
    <col min="1" max="1" width="4.85546875" style="1" customWidth="1"/>
    <col min="2" max="2" width="5.5703125" style="1" bestFit="1" customWidth="1"/>
    <col min="3" max="3" width="7" style="1" customWidth="1"/>
    <col min="4" max="4" width="1.85546875" style="1" customWidth="1"/>
    <col min="5" max="5" width="34" style="1" customWidth="1"/>
    <col min="6" max="6" width="7.7109375" style="1" customWidth="1"/>
    <col min="7" max="7" width="9.7109375" style="1" customWidth="1"/>
    <col min="8" max="8" width="9.85546875" style="1" customWidth="1"/>
    <col min="9" max="9" width="5.7109375" style="1" customWidth="1"/>
    <col min="10" max="10" width="5.42578125" style="1" customWidth="1"/>
    <col min="11" max="11" width="5.7109375" style="1" customWidth="1"/>
    <col min="12" max="16384" width="9.140625" style="1"/>
  </cols>
  <sheetData>
    <row r="1" spans="1:1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3" spans="1:11" x14ac:dyDescent="0.25">
      <c r="A3" s="1" t="s">
        <v>1</v>
      </c>
      <c r="D3" s="1" t="s">
        <v>2</v>
      </c>
    </row>
    <row r="4" spans="1:11" x14ac:dyDescent="0.25">
      <c r="A4" s="1" t="s">
        <v>4</v>
      </c>
      <c r="D4" s="1" t="s">
        <v>2</v>
      </c>
      <c r="E4" s="1" t="s">
        <v>5</v>
      </c>
    </row>
    <row r="5" spans="1:11" x14ac:dyDescent="0.25">
      <c r="A5" s="1" t="s">
        <v>6</v>
      </c>
      <c r="D5" s="1" t="s">
        <v>2</v>
      </c>
      <c r="E5" s="1" t="s">
        <v>142</v>
      </c>
    </row>
    <row r="6" spans="1:11" x14ac:dyDescent="0.25">
      <c r="A6" s="1" t="s">
        <v>8</v>
      </c>
      <c r="D6" s="1" t="s">
        <v>2</v>
      </c>
      <c r="E6" s="1" t="s">
        <v>141</v>
      </c>
    </row>
    <row r="8" spans="1:11" ht="15.75" customHeight="1" x14ac:dyDescent="0.25">
      <c r="A8" s="72" t="s">
        <v>9</v>
      </c>
      <c r="B8" s="75" t="s">
        <v>10</v>
      </c>
      <c r="C8" s="76"/>
      <c r="D8" s="76"/>
      <c r="E8" s="77"/>
      <c r="F8" s="54" t="s">
        <v>11</v>
      </c>
      <c r="G8" s="54"/>
      <c r="H8" s="54"/>
      <c r="I8" s="54"/>
      <c r="J8" s="54"/>
      <c r="K8" s="54"/>
    </row>
    <row r="9" spans="1:11" ht="15.75" customHeight="1" x14ac:dyDescent="0.25">
      <c r="A9" s="73"/>
      <c r="B9" s="78"/>
      <c r="C9" s="79"/>
      <c r="D9" s="79"/>
      <c r="E9" s="80"/>
      <c r="F9" s="54" t="s">
        <v>12</v>
      </c>
      <c r="G9" s="54"/>
      <c r="H9" s="54"/>
      <c r="I9" s="84" t="s">
        <v>13</v>
      </c>
      <c r="J9" s="85"/>
      <c r="K9" s="86"/>
    </row>
    <row r="10" spans="1:11" ht="31.5" x14ac:dyDescent="0.25">
      <c r="A10" s="74"/>
      <c r="B10" s="81"/>
      <c r="C10" s="82"/>
      <c r="D10" s="82"/>
      <c r="E10" s="83"/>
      <c r="F10" s="36" t="s">
        <v>14</v>
      </c>
      <c r="G10" s="36" t="s">
        <v>15</v>
      </c>
      <c r="H10" s="3" t="s">
        <v>16</v>
      </c>
      <c r="I10" s="87"/>
      <c r="J10" s="88"/>
      <c r="K10" s="89"/>
    </row>
    <row r="11" spans="1:11" ht="46.5" customHeight="1" x14ac:dyDescent="0.25">
      <c r="A11" s="64">
        <v>2</v>
      </c>
      <c r="B11" s="39">
        <v>3.6</v>
      </c>
      <c r="C11" s="98" t="s">
        <v>143</v>
      </c>
      <c r="D11" s="98"/>
      <c r="E11" s="98"/>
      <c r="F11" s="44"/>
      <c r="G11" s="44"/>
      <c r="H11" s="44"/>
      <c r="I11" s="45"/>
      <c r="J11" s="46">
        <f>AVERAGE(I13:I18)</f>
        <v>70.370370370370367</v>
      </c>
      <c r="K11" s="45"/>
    </row>
    <row r="12" spans="1:11" x14ac:dyDescent="0.25">
      <c r="A12" s="64"/>
      <c r="B12" s="38"/>
      <c r="C12" s="67" t="s">
        <v>256</v>
      </c>
      <c r="D12" s="68"/>
      <c r="E12" s="69"/>
      <c r="F12" s="50"/>
      <c r="G12" s="44"/>
      <c r="H12" s="44"/>
      <c r="I12" s="45"/>
      <c r="J12" s="45"/>
      <c r="K12" s="45"/>
    </row>
    <row r="13" spans="1:11" ht="30" x14ac:dyDescent="0.25">
      <c r="A13" s="53"/>
      <c r="B13" s="62"/>
      <c r="C13" s="65" t="s">
        <v>144</v>
      </c>
      <c r="D13" s="66"/>
      <c r="E13" s="8" t="s">
        <v>145</v>
      </c>
      <c r="F13" s="9">
        <v>2</v>
      </c>
      <c r="G13" s="40">
        <v>3</v>
      </c>
      <c r="H13" s="40">
        <v>2</v>
      </c>
      <c r="I13" s="10">
        <f t="shared" ref="I13:I18" si="0">(SUM(F13:H13)/9)*100</f>
        <v>77.777777777777786</v>
      </c>
      <c r="J13" s="5"/>
      <c r="K13" s="5"/>
    </row>
    <row r="14" spans="1:11" x14ac:dyDescent="0.25">
      <c r="A14" s="53"/>
      <c r="B14" s="63"/>
      <c r="C14" s="65" t="s">
        <v>146</v>
      </c>
      <c r="D14" s="66"/>
      <c r="E14" s="8" t="s">
        <v>147</v>
      </c>
      <c r="F14" s="9">
        <v>3</v>
      </c>
      <c r="G14" s="40">
        <v>2</v>
      </c>
      <c r="H14" s="40">
        <v>2</v>
      </c>
      <c r="I14" s="10">
        <f t="shared" si="0"/>
        <v>77.777777777777786</v>
      </c>
      <c r="J14" s="5"/>
      <c r="K14" s="5"/>
    </row>
    <row r="15" spans="1:11" x14ac:dyDescent="0.25">
      <c r="A15" s="53"/>
      <c r="B15" s="63"/>
      <c r="C15" s="65" t="s">
        <v>148</v>
      </c>
      <c r="D15" s="66"/>
      <c r="E15" s="8" t="s">
        <v>149</v>
      </c>
      <c r="F15" s="9">
        <v>2</v>
      </c>
      <c r="G15" s="40">
        <v>2</v>
      </c>
      <c r="H15" s="40">
        <v>2</v>
      </c>
      <c r="I15" s="10">
        <f t="shared" si="0"/>
        <v>66.666666666666657</v>
      </c>
      <c r="J15" s="5"/>
      <c r="K15" s="5"/>
    </row>
    <row r="16" spans="1:11" ht="30" x14ac:dyDescent="0.25">
      <c r="A16" s="53"/>
      <c r="B16" s="63"/>
      <c r="C16" s="65" t="s">
        <v>150</v>
      </c>
      <c r="D16" s="66"/>
      <c r="E16" s="8" t="s">
        <v>151</v>
      </c>
      <c r="F16" s="9">
        <v>2</v>
      </c>
      <c r="G16" s="40">
        <v>2</v>
      </c>
      <c r="H16" s="40">
        <v>2</v>
      </c>
      <c r="I16" s="10">
        <f t="shared" si="0"/>
        <v>66.666666666666657</v>
      </c>
      <c r="J16" s="5"/>
      <c r="K16" s="5"/>
    </row>
    <row r="17" spans="1:11" ht="30" x14ac:dyDescent="0.25">
      <c r="A17" s="53"/>
      <c r="B17" s="63"/>
      <c r="C17" s="65" t="s">
        <v>152</v>
      </c>
      <c r="D17" s="66"/>
      <c r="E17" s="8" t="s">
        <v>153</v>
      </c>
      <c r="F17" s="9">
        <v>2</v>
      </c>
      <c r="G17" s="40">
        <v>2</v>
      </c>
      <c r="H17" s="40">
        <v>2</v>
      </c>
      <c r="I17" s="10">
        <f t="shared" si="0"/>
        <v>66.666666666666657</v>
      </c>
      <c r="J17" s="5"/>
      <c r="K17" s="5"/>
    </row>
    <row r="18" spans="1:11" ht="30" x14ac:dyDescent="0.25">
      <c r="A18" s="53"/>
      <c r="B18" s="64"/>
      <c r="C18" s="65" t="s">
        <v>154</v>
      </c>
      <c r="D18" s="66"/>
      <c r="E18" s="8" t="s">
        <v>155</v>
      </c>
      <c r="F18" s="9">
        <v>2</v>
      </c>
      <c r="G18" s="40">
        <v>2</v>
      </c>
      <c r="H18" s="40">
        <v>2</v>
      </c>
      <c r="I18" s="10">
        <f t="shared" si="0"/>
        <v>66.666666666666657</v>
      </c>
      <c r="J18" s="5"/>
      <c r="K18" s="5"/>
    </row>
    <row r="19" spans="1:11" ht="48" customHeight="1" x14ac:dyDescent="0.25">
      <c r="A19" s="53"/>
      <c r="B19" s="40">
        <v>3.7</v>
      </c>
      <c r="C19" s="60" t="s">
        <v>156</v>
      </c>
      <c r="D19" s="60"/>
      <c r="E19" s="90"/>
      <c r="F19" s="5"/>
      <c r="G19" s="5"/>
      <c r="H19" s="5"/>
      <c r="I19" s="6"/>
      <c r="J19" s="7">
        <f>AVERAGE(I21:I25)</f>
        <v>66.666666666666657</v>
      </c>
      <c r="K19" s="6"/>
    </row>
    <row r="20" spans="1:11" x14ac:dyDescent="0.25">
      <c r="A20" s="53"/>
      <c r="B20" s="37"/>
      <c r="C20" s="67" t="s">
        <v>257</v>
      </c>
      <c r="D20" s="68"/>
      <c r="E20" s="69"/>
      <c r="F20" s="41"/>
      <c r="G20" s="5"/>
      <c r="H20" s="5"/>
      <c r="I20" s="6"/>
      <c r="J20" s="6"/>
      <c r="K20" s="6"/>
    </row>
    <row r="21" spans="1:11" ht="30" x14ac:dyDescent="0.25">
      <c r="A21" s="53"/>
      <c r="B21" s="62"/>
      <c r="C21" s="65" t="s">
        <v>157</v>
      </c>
      <c r="D21" s="66"/>
      <c r="E21" s="8" t="s">
        <v>158</v>
      </c>
      <c r="F21" s="9">
        <v>2</v>
      </c>
      <c r="G21" s="40">
        <v>2</v>
      </c>
      <c r="H21" s="40">
        <v>2</v>
      </c>
      <c r="I21" s="10">
        <f t="shared" ref="I21:I25" si="1">(SUM(F21:H21)/9)*100</f>
        <v>66.666666666666657</v>
      </c>
      <c r="J21" s="6"/>
      <c r="K21" s="6"/>
    </row>
    <row r="22" spans="1:11" x14ac:dyDescent="0.25">
      <c r="A22" s="53"/>
      <c r="B22" s="63"/>
      <c r="C22" s="65" t="s">
        <v>159</v>
      </c>
      <c r="D22" s="66"/>
      <c r="E22" s="8" t="s">
        <v>160</v>
      </c>
      <c r="F22" s="9">
        <v>2</v>
      </c>
      <c r="G22" s="40">
        <v>2</v>
      </c>
      <c r="H22" s="40">
        <v>2</v>
      </c>
      <c r="I22" s="10">
        <f t="shared" si="1"/>
        <v>66.666666666666657</v>
      </c>
      <c r="J22" s="6"/>
      <c r="K22" s="6"/>
    </row>
    <row r="23" spans="1:11" x14ac:dyDescent="0.25">
      <c r="A23" s="53"/>
      <c r="B23" s="63"/>
      <c r="C23" s="65" t="s">
        <v>161</v>
      </c>
      <c r="D23" s="66"/>
      <c r="E23" s="8" t="s">
        <v>162</v>
      </c>
      <c r="F23" s="9">
        <v>2</v>
      </c>
      <c r="G23" s="40">
        <v>2</v>
      </c>
      <c r="H23" s="40">
        <v>2</v>
      </c>
      <c r="I23" s="10">
        <f t="shared" si="1"/>
        <v>66.666666666666657</v>
      </c>
      <c r="J23" s="6"/>
      <c r="K23" s="6"/>
    </row>
    <row r="24" spans="1:11" ht="30" x14ac:dyDescent="0.25">
      <c r="A24" s="53"/>
      <c r="B24" s="63"/>
      <c r="C24" s="65" t="s">
        <v>163</v>
      </c>
      <c r="D24" s="66"/>
      <c r="E24" s="8" t="s">
        <v>164</v>
      </c>
      <c r="F24" s="9">
        <v>2</v>
      </c>
      <c r="G24" s="40">
        <v>2</v>
      </c>
      <c r="H24" s="40">
        <v>2</v>
      </c>
      <c r="I24" s="10">
        <f t="shared" si="1"/>
        <v>66.666666666666657</v>
      </c>
      <c r="J24" s="6"/>
      <c r="K24" s="6"/>
    </row>
    <row r="25" spans="1:11" ht="60" x14ac:dyDescent="0.25">
      <c r="A25" s="53"/>
      <c r="B25" s="64"/>
      <c r="C25" s="65" t="s">
        <v>165</v>
      </c>
      <c r="D25" s="66"/>
      <c r="E25" s="8" t="s">
        <v>166</v>
      </c>
      <c r="F25" s="9">
        <v>2</v>
      </c>
      <c r="G25" s="40">
        <v>2</v>
      </c>
      <c r="H25" s="40">
        <v>2</v>
      </c>
      <c r="I25" s="10">
        <f t="shared" si="1"/>
        <v>66.666666666666657</v>
      </c>
      <c r="J25" s="6"/>
      <c r="K25" s="6"/>
    </row>
    <row r="26" spans="1:11" ht="31.5" customHeight="1" x14ac:dyDescent="0.25">
      <c r="A26" s="53"/>
      <c r="B26" s="40">
        <v>3.8</v>
      </c>
      <c r="C26" s="60" t="s">
        <v>167</v>
      </c>
      <c r="D26" s="60"/>
      <c r="E26" s="61"/>
      <c r="F26" s="5"/>
      <c r="G26" s="5"/>
      <c r="H26" s="5"/>
      <c r="I26" s="6"/>
      <c r="J26" s="7">
        <f>AVERAGE(I28:I35)</f>
        <v>70.833333333333329</v>
      </c>
      <c r="K26" s="6"/>
    </row>
    <row r="27" spans="1:11" x14ac:dyDescent="0.25">
      <c r="A27" s="53"/>
      <c r="B27" s="37"/>
      <c r="C27" s="67" t="s">
        <v>258</v>
      </c>
      <c r="D27" s="68"/>
      <c r="E27" s="69"/>
      <c r="F27" s="41"/>
      <c r="G27" s="5"/>
      <c r="H27" s="5"/>
      <c r="I27" s="6"/>
      <c r="J27" s="6"/>
      <c r="K27" s="6"/>
    </row>
    <row r="28" spans="1:11" ht="30" x14ac:dyDescent="0.25">
      <c r="A28" s="53"/>
      <c r="B28" s="62"/>
      <c r="C28" s="65" t="s">
        <v>168</v>
      </c>
      <c r="D28" s="66"/>
      <c r="E28" s="8" t="s">
        <v>169</v>
      </c>
      <c r="F28" s="9">
        <v>2</v>
      </c>
      <c r="G28" s="40">
        <v>3</v>
      </c>
      <c r="H28" s="40">
        <v>2</v>
      </c>
      <c r="I28" s="10">
        <f t="shared" ref="I28:I35" si="2">(SUM(F28:H28)/9)*100</f>
        <v>77.777777777777786</v>
      </c>
      <c r="J28" s="6"/>
      <c r="K28" s="6"/>
    </row>
    <row r="29" spans="1:11" ht="30" x14ac:dyDescent="0.25">
      <c r="A29" s="53"/>
      <c r="B29" s="63"/>
      <c r="C29" s="65" t="s">
        <v>170</v>
      </c>
      <c r="D29" s="66"/>
      <c r="E29" s="8" t="s">
        <v>171</v>
      </c>
      <c r="F29" s="9">
        <v>2</v>
      </c>
      <c r="G29" s="40">
        <v>2</v>
      </c>
      <c r="H29" s="40">
        <v>2</v>
      </c>
      <c r="I29" s="10">
        <f t="shared" si="2"/>
        <v>66.666666666666657</v>
      </c>
      <c r="J29" s="6"/>
      <c r="K29" s="6"/>
    </row>
    <row r="30" spans="1:11" ht="30" x14ac:dyDescent="0.25">
      <c r="A30" s="53"/>
      <c r="B30" s="63"/>
      <c r="C30" s="65" t="s">
        <v>172</v>
      </c>
      <c r="D30" s="66"/>
      <c r="E30" s="8" t="s">
        <v>173</v>
      </c>
      <c r="F30" s="9">
        <v>2</v>
      </c>
      <c r="G30" s="40">
        <v>3</v>
      </c>
      <c r="H30" s="40">
        <v>2</v>
      </c>
      <c r="I30" s="10">
        <f t="shared" si="2"/>
        <v>77.777777777777786</v>
      </c>
      <c r="J30" s="6"/>
      <c r="K30" s="6"/>
    </row>
    <row r="31" spans="1:11" ht="30" x14ac:dyDescent="0.25">
      <c r="A31" s="53"/>
      <c r="B31" s="63"/>
      <c r="C31" s="65" t="s">
        <v>174</v>
      </c>
      <c r="D31" s="66"/>
      <c r="E31" s="8" t="s">
        <v>175</v>
      </c>
      <c r="F31" s="9">
        <v>2</v>
      </c>
      <c r="G31" s="40">
        <v>2</v>
      </c>
      <c r="H31" s="40">
        <v>2</v>
      </c>
      <c r="I31" s="10">
        <f t="shared" si="2"/>
        <v>66.666666666666657</v>
      </c>
      <c r="J31" s="6"/>
      <c r="K31" s="6"/>
    </row>
    <row r="32" spans="1:11" ht="30" x14ac:dyDescent="0.25">
      <c r="A32" s="53"/>
      <c r="B32" s="63"/>
      <c r="C32" s="65" t="s">
        <v>176</v>
      </c>
      <c r="D32" s="66"/>
      <c r="E32" s="8" t="s">
        <v>177</v>
      </c>
      <c r="F32" s="9">
        <v>2</v>
      </c>
      <c r="G32" s="40">
        <v>3</v>
      </c>
      <c r="H32" s="40">
        <v>2</v>
      </c>
      <c r="I32" s="10">
        <f t="shared" si="2"/>
        <v>77.777777777777786</v>
      </c>
      <c r="J32" s="6"/>
      <c r="K32" s="6"/>
    </row>
    <row r="33" spans="1:11" ht="30" x14ac:dyDescent="0.25">
      <c r="A33" s="53"/>
      <c r="B33" s="63"/>
      <c r="C33" s="65" t="s">
        <v>178</v>
      </c>
      <c r="D33" s="66"/>
      <c r="E33" s="8" t="s">
        <v>179</v>
      </c>
      <c r="F33" s="9">
        <v>2</v>
      </c>
      <c r="G33" s="40">
        <v>2</v>
      </c>
      <c r="H33" s="40">
        <v>2</v>
      </c>
      <c r="I33" s="10">
        <f t="shared" si="2"/>
        <v>66.666666666666657</v>
      </c>
      <c r="J33" s="6"/>
      <c r="K33" s="6"/>
    </row>
    <row r="34" spans="1:11" ht="30" x14ac:dyDescent="0.25">
      <c r="A34" s="53"/>
      <c r="B34" s="63"/>
      <c r="C34" s="65" t="s">
        <v>180</v>
      </c>
      <c r="D34" s="66"/>
      <c r="E34" s="8" t="s">
        <v>181</v>
      </c>
      <c r="F34" s="9">
        <v>2</v>
      </c>
      <c r="G34" s="40">
        <v>2</v>
      </c>
      <c r="H34" s="40">
        <v>2</v>
      </c>
      <c r="I34" s="10">
        <f t="shared" si="2"/>
        <v>66.666666666666657</v>
      </c>
      <c r="J34" s="6"/>
      <c r="K34" s="6"/>
    </row>
    <row r="35" spans="1:11" ht="30" x14ac:dyDescent="0.25">
      <c r="A35" s="53"/>
      <c r="B35" s="64"/>
      <c r="C35" s="65" t="s">
        <v>182</v>
      </c>
      <c r="D35" s="66"/>
      <c r="E35" s="8" t="s">
        <v>183</v>
      </c>
      <c r="F35" s="9">
        <v>2</v>
      </c>
      <c r="G35" s="40">
        <v>2</v>
      </c>
      <c r="H35" s="40">
        <v>2</v>
      </c>
      <c r="I35" s="10">
        <f t="shared" si="2"/>
        <v>66.666666666666657</v>
      </c>
      <c r="J35" s="6"/>
      <c r="K35" s="6"/>
    </row>
    <row r="36" spans="1:11" ht="33.75" customHeight="1" x14ac:dyDescent="0.25">
      <c r="A36" s="53"/>
      <c r="B36" s="40">
        <v>3.9</v>
      </c>
      <c r="C36" s="60" t="s">
        <v>184</v>
      </c>
      <c r="D36" s="60"/>
      <c r="E36" s="61"/>
      <c r="F36" s="5"/>
      <c r="G36" s="5"/>
      <c r="H36" s="5"/>
      <c r="I36" s="6"/>
      <c r="J36" s="7">
        <f>AVERAGE(I38:I43)</f>
        <v>68.518518518518519</v>
      </c>
      <c r="K36" s="6"/>
    </row>
    <row r="37" spans="1:11" x14ac:dyDescent="0.25">
      <c r="A37" s="53"/>
      <c r="B37" s="37"/>
      <c r="C37" s="67" t="s">
        <v>259</v>
      </c>
      <c r="D37" s="68"/>
      <c r="E37" s="69"/>
      <c r="F37" s="41"/>
      <c r="G37" s="5"/>
      <c r="H37" s="5"/>
      <c r="I37" s="6"/>
      <c r="J37" s="6"/>
      <c r="K37" s="6"/>
    </row>
    <row r="38" spans="1:11" ht="30" x14ac:dyDescent="0.25">
      <c r="A38" s="53"/>
      <c r="B38" s="62"/>
      <c r="C38" s="65" t="s">
        <v>185</v>
      </c>
      <c r="D38" s="66"/>
      <c r="E38" s="8" t="s">
        <v>186</v>
      </c>
      <c r="F38" s="9">
        <v>2</v>
      </c>
      <c r="G38" s="40">
        <v>3</v>
      </c>
      <c r="H38" s="40">
        <v>2</v>
      </c>
      <c r="I38" s="10">
        <f t="shared" ref="I38:I43" si="3">(SUM(F38:H38)/9)*100</f>
        <v>77.777777777777786</v>
      </c>
      <c r="J38" s="6"/>
      <c r="K38" s="6"/>
    </row>
    <row r="39" spans="1:11" ht="30" x14ac:dyDescent="0.25">
      <c r="A39" s="53"/>
      <c r="B39" s="63"/>
      <c r="C39" s="65" t="s">
        <v>187</v>
      </c>
      <c r="D39" s="66"/>
      <c r="E39" s="8" t="s">
        <v>188</v>
      </c>
      <c r="F39" s="9">
        <v>2</v>
      </c>
      <c r="G39" s="40">
        <v>2</v>
      </c>
      <c r="H39" s="40">
        <v>2</v>
      </c>
      <c r="I39" s="10">
        <f t="shared" si="3"/>
        <v>66.666666666666657</v>
      </c>
      <c r="J39" s="6"/>
      <c r="K39" s="6"/>
    </row>
    <row r="40" spans="1:11" ht="30" x14ac:dyDescent="0.25">
      <c r="A40" s="53"/>
      <c r="B40" s="63"/>
      <c r="C40" s="65" t="s">
        <v>189</v>
      </c>
      <c r="D40" s="66"/>
      <c r="E40" s="8" t="s">
        <v>190</v>
      </c>
      <c r="F40" s="9">
        <v>2</v>
      </c>
      <c r="G40" s="40">
        <v>2</v>
      </c>
      <c r="H40" s="40">
        <v>2</v>
      </c>
      <c r="I40" s="10">
        <f t="shared" si="3"/>
        <v>66.666666666666657</v>
      </c>
      <c r="J40" s="6"/>
      <c r="K40" s="6"/>
    </row>
    <row r="41" spans="1:11" ht="30" x14ac:dyDescent="0.25">
      <c r="A41" s="53"/>
      <c r="B41" s="63"/>
      <c r="C41" s="65" t="s">
        <v>191</v>
      </c>
      <c r="D41" s="66"/>
      <c r="E41" s="8" t="s">
        <v>192</v>
      </c>
      <c r="F41" s="9">
        <v>2</v>
      </c>
      <c r="G41" s="40">
        <v>2</v>
      </c>
      <c r="H41" s="40">
        <v>2</v>
      </c>
      <c r="I41" s="10">
        <f t="shared" si="3"/>
        <v>66.666666666666657</v>
      </c>
      <c r="J41" s="6"/>
      <c r="K41" s="6"/>
    </row>
    <row r="42" spans="1:11" ht="45" x14ac:dyDescent="0.25">
      <c r="A42" s="53"/>
      <c r="B42" s="63"/>
      <c r="C42" s="65" t="s">
        <v>193</v>
      </c>
      <c r="D42" s="66"/>
      <c r="E42" s="8" t="s">
        <v>194</v>
      </c>
      <c r="F42" s="9">
        <v>2</v>
      </c>
      <c r="G42" s="40">
        <v>2</v>
      </c>
      <c r="H42" s="40">
        <v>2</v>
      </c>
      <c r="I42" s="10">
        <f t="shared" si="3"/>
        <v>66.666666666666657</v>
      </c>
      <c r="J42" s="6"/>
      <c r="K42" s="6"/>
    </row>
    <row r="43" spans="1:11" ht="30" x14ac:dyDescent="0.25">
      <c r="A43" s="53"/>
      <c r="B43" s="64"/>
      <c r="C43" s="65" t="s">
        <v>195</v>
      </c>
      <c r="D43" s="66"/>
      <c r="E43" s="8" t="s">
        <v>196</v>
      </c>
      <c r="F43" s="9">
        <v>2</v>
      </c>
      <c r="G43" s="40">
        <v>2</v>
      </c>
      <c r="H43" s="40">
        <v>2</v>
      </c>
      <c r="I43" s="10">
        <f t="shared" si="3"/>
        <v>66.666666666666657</v>
      </c>
      <c r="J43" s="6"/>
      <c r="K43" s="6"/>
    </row>
    <row r="44" spans="1:11" ht="62.25" customHeight="1" x14ac:dyDescent="0.25">
      <c r="A44" s="53"/>
      <c r="B44" s="40" t="s">
        <v>197</v>
      </c>
      <c r="C44" s="67" t="s">
        <v>198</v>
      </c>
      <c r="D44" s="68"/>
      <c r="E44" s="94"/>
      <c r="F44" s="5"/>
      <c r="G44" s="5"/>
      <c r="H44" s="5"/>
      <c r="I44" s="6"/>
      <c r="J44" s="7">
        <f>AVERAGE(I46:I51)</f>
        <v>70.370370370370367</v>
      </c>
      <c r="K44" s="6"/>
    </row>
    <row r="45" spans="1:11" x14ac:dyDescent="0.25">
      <c r="A45" s="53"/>
      <c r="B45" s="37"/>
      <c r="C45" s="67" t="s">
        <v>260</v>
      </c>
      <c r="D45" s="68"/>
      <c r="E45" s="69"/>
      <c r="F45" s="41"/>
      <c r="G45" s="5"/>
      <c r="H45" s="5"/>
      <c r="I45" s="6"/>
      <c r="J45" s="6"/>
      <c r="K45" s="6"/>
    </row>
    <row r="46" spans="1:11" ht="30" x14ac:dyDescent="0.25">
      <c r="A46" s="53"/>
      <c r="B46" s="62"/>
      <c r="C46" s="65" t="s">
        <v>199</v>
      </c>
      <c r="D46" s="66"/>
      <c r="E46" s="8" t="s">
        <v>200</v>
      </c>
      <c r="F46" s="9">
        <v>2</v>
      </c>
      <c r="G46" s="40">
        <v>2</v>
      </c>
      <c r="H46" s="40">
        <v>2</v>
      </c>
      <c r="I46" s="10">
        <f t="shared" ref="I46:I51" si="4">(SUM(F46:H46)/9)*100</f>
        <v>66.666666666666657</v>
      </c>
      <c r="J46" s="6"/>
      <c r="K46" s="6"/>
    </row>
    <row r="47" spans="1:11" x14ac:dyDescent="0.25">
      <c r="A47" s="53"/>
      <c r="B47" s="63"/>
      <c r="C47" s="65" t="s">
        <v>201</v>
      </c>
      <c r="D47" s="66"/>
      <c r="E47" s="8" t="s">
        <v>202</v>
      </c>
      <c r="F47" s="9">
        <v>2</v>
      </c>
      <c r="G47" s="40">
        <v>3</v>
      </c>
      <c r="H47" s="40">
        <v>2</v>
      </c>
      <c r="I47" s="10">
        <f t="shared" si="4"/>
        <v>77.777777777777786</v>
      </c>
      <c r="J47" s="6"/>
      <c r="K47" s="6"/>
    </row>
    <row r="48" spans="1:11" x14ac:dyDescent="0.25">
      <c r="A48" s="53"/>
      <c r="B48" s="63"/>
      <c r="C48" s="65" t="s">
        <v>203</v>
      </c>
      <c r="D48" s="66"/>
      <c r="E48" s="8" t="s">
        <v>204</v>
      </c>
      <c r="F48" s="9">
        <v>2</v>
      </c>
      <c r="G48" s="40">
        <v>2</v>
      </c>
      <c r="H48" s="40">
        <v>2</v>
      </c>
      <c r="I48" s="10">
        <f t="shared" si="4"/>
        <v>66.666666666666657</v>
      </c>
      <c r="J48" s="6"/>
      <c r="K48" s="6"/>
    </row>
    <row r="49" spans="1:11" ht="30.75" customHeight="1" x14ac:dyDescent="0.25">
      <c r="A49" s="53"/>
      <c r="B49" s="63"/>
      <c r="C49" s="65" t="s">
        <v>205</v>
      </c>
      <c r="D49" s="66"/>
      <c r="E49" s="8" t="s">
        <v>206</v>
      </c>
      <c r="F49" s="9">
        <v>2</v>
      </c>
      <c r="G49" s="40">
        <v>2</v>
      </c>
      <c r="H49" s="40">
        <v>2</v>
      </c>
      <c r="I49" s="10">
        <f t="shared" si="4"/>
        <v>66.666666666666657</v>
      </c>
      <c r="J49" s="6"/>
      <c r="K49" s="6"/>
    </row>
    <row r="50" spans="1:11" ht="32.25" customHeight="1" x14ac:dyDescent="0.25">
      <c r="A50" s="53"/>
      <c r="B50" s="63"/>
      <c r="C50" s="65" t="s">
        <v>207</v>
      </c>
      <c r="D50" s="66"/>
      <c r="E50" s="8" t="s">
        <v>208</v>
      </c>
      <c r="F50" s="9">
        <v>2</v>
      </c>
      <c r="G50" s="40">
        <v>3</v>
      </c>
      <c r="H50" s="40">
        <v>2</v>
      </c>
      <c r="I50" s="10">
        <f t="shared" si="4"/>
        <v>77.777777777777786</v>
      </c>
      <c r="J50" s="6"/>
      <c r="K50" s="6"/>
    </row>
    <row r="51" spans="1:11" ht="33" customHeight="1" x14ac:dyDescent="0.25">
      <c r="A51" s="53"/>
      <c r="B51" s="64"/>
      <c r="C51" s="65" t="s">
        <v>209</v>
      </c>
      <c r="D51" s="66"/>
      <c r="E51" s="8" t="s">
        <v>210</v>
      </c>
      <c r="F51" s="9">
        <v>2</v>
      </c>
      <c r="G51" s="40">
        <v>2</v>
      </c>
      <c r="H51" s="40">
        <v>2</v>
      </c>
      <c r="I51" s="10">
        <f t="shared" si="4"/>
        <v>66.666666666666657</v>
      </c>
      <c r="J51" s="6"/>
      <c r="K51" s="6"/>
    </row>
    <row r="52" spans="1:11" ht="49.5" customHeight="1" x14ac:dyDescent="0.25">
      <c r="A52" s="53"/>
      <c r="B52" s="40" t="s">
        <v>211</v>
      </c>
      <c r="C52" s="95" t="s">
        <v>212</v>
      </c>
      <c r="D52" s="96"/>
      <c r="E52" s="97"/>
      <c r="F52" s="5"/>
      <c r="G52" s="5"/>
      <c r="H52" s="5"/>
      <c r="I52" s="6"/>
      <c r="J52" s="7">
        <f>AVERAGE(I54:I60)</f>
        <v>71.428571428571431</v>
      </c>
      <c r="K52" s="6"/>
    </row>
    <row r="53" spans="1:11" x14ac:dyDescent="0.25">
      <c r="A53" s="53"/>
      <c r="B53" s="37"/>
      <c r="C53" s="67" t="s">
        <v>261</v>
      </c>
      <c r="D53" s="68"/>
      <c r="E53" s="69"/>
      <c r="F53" s="41"/>
      <c r="G53" s="5"/>
      <c r="H53" s="5"/>
      <c r="I53" s="6"/>
      <c r="J53" s="6"/>
      <c r="K53" s="6"/>
    </row>
    <row r="54" spans="1:11" ht="30" x14ac:dyDescent="0.25">
      <c r="A54" s="53"/>
      <c r="B54" s="62"/>
      <c r="C54" s="65" t="s">
        <v>213</v>
      </c>
      <c r="D54" s="66"/>
      <c r="E54" s="8" t="s">
        <v>214</v>
      </c>
      <c r="F54" s="9">
        <v>2</v>
      </c>
      <c r="G54" s="40">
        <v>3</v>
      </c>
      <c r="H54" s="40">
        <v>2</v>
      </c>
      <c r="I54" s="10">
        <f t="shared" ref="I54:I60" si="5">(SUM(F54:H54)/9)*100</f>
        <v>77.777777777777786</v>
      </c>
      <c r="J54" s="6"/>
      <c r="K54" s="6"/>
    </row>
    <row r="55" spans="1:11" ht="30" x14ac:dyDescent="0.25">
      <c r="A55" s="53"/>
      <c r="B55" s="63"/>
      <c r="C55" s="65" t="s">
        <v>215</v>
      </c>
      <c r="D55" s="66"/>
      <c r="E55" s="8" t="s">
        <v>216</v>
      </c>
      <c r="F55" s="9">
        <v>2</v>
      </c>
      <c r="G55" s="40">
        <v>2</v>
      </c>
      <c r="H55" s="40">
        <v>2</v>
      </c>
      <c r="I55" s="10">
        <f t="shared" si="5"/>
        <v>66.666666666666657</v>
      </c>
      <c r="J55" s="6"/>
      <c r="K55" s="6"/>
    </row>
    <row r="56" spans="1:11" ht="30" x14ac:dyDescent="0.25">
      <c r="A56" s="53"/>
      <c r="B56" s="63"/>
      <c r="C56" s="65" t="s">
        <v>217</v>
      </c>
      <c r="D56" s="66"/>
      <c r="E56" s="8" t="s">
        <v>218</v>
      </c>
      <c r="F56" s="9">
        <v>3</v>
      </c>
      <c r="G56" s="40">
        <v>2</v>
      </c>
      <c r="H56" s="40">
        <v>2</v>
      </c>
      <c r="I56" s="10">
        <f t="shared" si="5"/>
        <v>77.777777777777786</v>
      </c>
      <c r="J56" s="6"/>
      <c r="K56" s="6"/>
    </row>
    <row r="57" spans="1:11" x14ac:dyDescent="0.25">
      <c r="A57" s="53"/>
      <c r="B57" s="63"/>
      <c r="C57" s="65" t="s">
        <v>219</v>
      </c>
      <c r="D57" s="66"/>
      <c r="E57" s="8" t="s">
        <v>220</v>
      </c>
      <c r="F57" s="9">
        <v>2</v>
      </c>
      <c r="G57" s="40">
        <v>2</v>
      </c>
      <c r="H57" s="40">
        <v>2</v>
      </c>
      <c r="I57" s="10">
        <f t="shared" si="5"/>
        <v>66.666666666666657</v>
      </c>
      <c r="J57" s="6"/>
      <c r="K57" s="6"/>
    </row>
    <row r="58" spans="1:11" ht="30" x14ac:dyDescent="0.25">
      <c r="A58" s="53"/>
      <c r="B58" s="63"/>
      <c r="C58" s="65" t="s">
        <v>221</v>
      </c>
      <c r="D58" s="66"/>
      <c r="E58" s="8" t="s">
        <v>222</v>
      </c>
      <c r="F58" s="9">
        <v>2</v>
      </c>
      <c r="G58" s="40">
        <v>3</v>
      </c>
      <c r="H58" s="40">
        <v>2</v>
      </c>
      <c r="I58" s="10">
        <f t="shared" si="5"/>
        <v>77.777777777777786</v>
      </c>
      <c r="J58" s="6"/>
      <c r="K58" s="6"/>
    </row>
    <row r="59" spans="1:11" ht="30" x14ac:dyDescent="0.25">
      <c r="A59" s="53"/>
      <c r="B59" s="63"/>
      <c r="C59" s="65" t="s">
        <v>223</v>
      </c>
      <c r="D59" s="66"/>
      <c r="E59" s="8" t="s">
        <v>222</v>
      </c>
      <c r="F59" s="9">
        <v>2</v>
      </c>
      <c r="G59" s="40">
        <v>2</v>
      </c>
      <c r="H59" s="40">
        <v>2</v>
      </c>
      <c r="I59" s="10">
        <f t="shared" si="5"/>
        <v>66.666666666666657</v>
      </c>
      <c r="J59" s="6"/>
      <c r="K59" s="6"/>
    </row>
    <row r="60" spans="1:11" ht="30" x14ac:dyDescent="0.25">
      <c r="A60" s="53"/>
      <c r="B60" s="64"/>
      <c r="C60" s="65" t="s">
        <v>224</v>
      </c>
      <c r="D60" s="66"/>
      <c r="E60" s="8" t="s">
        <v>225</v>
      </c>
      <c r="F60" s="9">
        <v>2</v>
      </c>
      <c r="G60" s="40">
        <v>2</v>
      </c>
      <c r="H60" s="40">
        <v>2</v>
      </c>
      <c r="I60" s="10">
        <f t="shared" si="5"/>
        <v>66.666666666666657</v>
      </c>
      <c r="J60" s="6"/>
      <c r="K60" s="6"/>
    </row>
    <row r="61" spans="1:11" ht="50.25" customHeight="1" x14ac:dyDescent="0.25">
      <c r="A61" s="53"/>
      <c r="B61" s="110" t="s">
        <v>226</v>
      </c>
      <c r="C61" s="111"/>
      <c r="D61" s="111"/>
      <c r="E61" s="112"/>
      <c r="F61" s="5"/>
      <c r="G61" s="5"/>
      <c r="H61" s="5"/>
      <c r="I61" s="6"/>
      <c r="J61" s="6"/>
      <c r="K61" s="24">
        <f>AVERAGE(J52,J44,J36,J26,J19,J11)</f>
        <v>69.6979717813051</v>
      </c>
    </row>
    <row r="63" spans="1:11" x14ac:dyDescent="0.25">
      <c r="A63" s="113" t="s">
        <v>9</v>
      </c>
      <c r="B63" s="114" t="s">
        <v>10</v>
      </c>
      <c r="C63" s="115"/>
      <c r="D63" s="115"/>
      <c r="E63" s="116"/>
      <c r="F63" s="54" t="s">
        <v>92</v>
      </c>
      <c r="G63" s="54"/>
      <c r="H63" s="54"/>
      <c r="I63" s="54"/>
      <c r="J63" s="54"/>
      <c r="K63" s="54"/>
    </row>
    <row r="64" spans="1:11" x14ac:dyDescent="0.25">
      <c r="A64" s="117"/>
      <c r="B64" s="118"/>
      <c r="C64" s="119"/>
      <c r="D64" s="119"/>
      <c r="E64" s="120"/>
      <c r="F64" s="54" t="s">
        <v>12</v>
      </c>
      <c r="G64" s="54"/>
      <c r="H64" s="54"/>
      <c r="I64" s="84" t="s">
        <v>13</v>
      </c>
      <c r="J64" s="85"/>
      <c r="K64" s="86"/>
    </row>
    <row r="65" spans="1:11" ht="31.5" x14ac:dyDescent="0.25">
      <c r="A65" s="121"/>
      <c r="B65" s="122"/>
      <c r="C65" s="123"/>
      <c r="D65" s="123"/>
      <c r="E65" s="124"/>
      <c r="F65" s="36" t="s">
        <v>14</v>
      </c>
      <c r="G65" s="36" t="s">
        <v>15</v>
      </c>
      <c r="H65" s="3" t="s">
        <v>16</v>
      </c>
      <c r="I65" s="87"/>
      <c r="J65" s="88"/>
      <c r="K65" s="89"/>
    </row>
    <row r="66" spans="1:11" ht="15" customHeight="1" x14ac:dyDescent="0.25">
      <c r="A66" s="53">
        <v>2</v>
      </c>
      <c r="B66" s="40">
        <v>4.5999999999999996</v>
      </c>
      <c r="C66" s="99" t="s">
        <v>227</v>
      </c>
      <c r="D66" s="100"/>
      <c r="E66" s="101"/>
      <c r="F66" s="41"/>
      <c r="G66" s="5"/>
      <c r="H66" s="5"/>
      <c r="I66" s="6"/>
      <c r="J66" s="7">
        <f>AVERAGE(I68:I70)</f>
        <v>70.370370370370367</v>
      </c>
      <c r="K66" s="6"/>
    </row>
    <row r="67" spans="1:11" ht="15" customHeight="1" x14ac:dyDescent="0.25">
      <c r="A67" s="53"/>
      <c r="B67" s="37"/>
      <c r="C67" s="67" t="s">
        <v>256</v>
      </c>
      <c r="D67" s="68"/>
      <c r="E67" s="69"/>
      <c r="F67" s="41"/>
      <c r="G67" s="5"/>
      <c r="H67" s="5"/>
      <c r="I67" s="6"/>
      <c r="J67" s="6"/>
      <c r="K67" s="6"/>
    </row>
    <row r="68" spans="1:11" ht="30" x14ac:dyDescent="0.25">
      <c r="A68" s="53"/>
      <c r="B68" s="102"/>
      <c r="C68" s="105" t="s">
        <v>228</v>
      </c>
      <c r="D68" s="106"/>
      <c r="E68" s="8" t="s">
        <v>229</v>
      </c>
      <c r="F68" s="9">
        <v>2</v>
      </c>
      <c r="G68" s="40">
        <v>2</v>
      </c>
      <c r="H68" s="40">
        <v>2</v>
      </c>
      <c r="I68" s="10">
        <f t="shared" ref="I68:I70" si="6">(SUM(F68:H68)/9)*100</f>
        <v>66.666666666666657</v>
      </c>
      <c r="J68" s="6"/>
      <c r="K68" s="6"/>
    </row>
    <row r="69" spans="1:11" ht="30" x14ac:dyDescent="0.25">
      <c r="A69" s="53"/>
      <c r="B69" s="103"/>
      <c r="C69" s="105" t="s">
        <v>230</v>
      </c>
      <c r="D69" s="106"/>
      <c r="E69" s="8" t="s">
        <v>231</v>
      </c>
      <c r="F69" s="9">
        <v>2</v>
      </c>
      <c r="G69" s="40">
        <v>3</v>
      </c>
      <c r="H69" s="40">
        <v>2</v>
      </c>
      <c r="I69" s="10">
        <f t="shared" si="6"/>
        <v>77.777777777777786</v>
      </c>
      <c r="J69" s="6"/>
      <c r="K69" s="6"/>
    </row>
    <row r="70" spans="1:11" ht="45" x14ac:dyDescent="0.25">
      <c r="A70" s="53"/>
      <c r="B70" s="104"/>
      <c r="C70" s="105" t="s">
        <v>232</v>
      </c>
      <c r="D70" s="106"/>
      <c r="E70" s="8" t="s">
        <v>233</v>
      </c>
      <c r="F70" s="9">
        <v>2</v>
      </c>
      <c r="G70" s="40">
        <v>2</v>
      </c>
      <c r="H70" s="40">
        <v>2</v>
      </c>
      <c r="I70" s="10">
        <f t="shared" si="6"/>
        <v>66.666666666666657</v>
      </c>
      <c r="J70" s="6"/>
      <c r="K70" s="6"/>
    </row>
    <row r="71" spans="1:11" ht="33" customHeight="1" x14ac:dyDescent="0.25">
      <c r="A71" s="53"/>
      <c r="B71" s="40">
        <v>4.7</v>
      </c>
      <c r="C71" s="107" t="s">
        <v>234</v>
      </c>
      <c r="D71" s="108"/>
      <c r="E71" s="109"/>
      <c r="F71" s="41"/>
      <c r="G71" s="5"/>
      <c r="H71" s="5"/>
      <c r="I71" s="6"/>
      <c r="J71" s="7">
        <f>AVERAGE(I73:I74)</f>
        <v>77.777777777777786</v>
      </c>
      <c r="K71" s="6"/>
    </row>
    <row r="72" spans="1:11" x14ac:dyDescent="0.25">
      <c r="A72" s="53"/>
      <c r="B72" s="37"/>
      <c r="C72" s="67" t="s">
        <v>257</v>
      </c>
      <c r="D72" s="68"/>
      <c r="E72" s="69"/>
      <c r="F72" s="41"/>
      <c r="G72" s="5"/>
      <c r="H72" s="5"/>
      <c r="I72" s="6"/>
      <c r="J72" s="6"/>
      <c r="K72" s="6"/>
    </row>
    <row r="73" spans="1:11" ht="45" x14ac:dyDescent="0.25">
      <c r="A73" s="53"/>
      <c r="B73" s="102"/>
      <c r="C73" s="105" t="s">
        <v>235</v>
      </c>
      <c r="D73" s="106"/>
      <c r="E73" s="8" t="s">
        <v>236</v>
      </c>
      <c r="F73" s="9">
        <v>2</v>
      </c>
      <c r="G73" s="40">
        <v>3</v>
      </c>
      <c r="H73" s="40">
        <v>2</v>
      </c>
      <c r="I73" s="10">
        <f t="shared" ref="I73:I74" si="7">(SUM(F73:H73)/9)*100</f>
        <v>77.777777777777786</v>
      </c>
      <c r="J73" s="6"/>
      <c r="K73" s="6"/>
    </row>
    <row r="74" spans="1:11" ht="45" x14ac:dyDescent="0.25">
      <c r="A74" s="53"/>
      <c r="B74" s="104"/>
      <c r="C74" s="105" t="s">
        <v>237</v>
      </c>
      <c r="D74" s="106"/>
      <c r="E74" s="8" t="s">
        <v>238</v>
      </c>
      <c r="F74" s="9">
        <v>2</v>
      </c>
      <c r="G74" s="40">
        <v>3</v>
      </c>
      <c r="H74" s="40">
        <v>2</v>
      </c>
      <c r="I74" s="10">
        <f t="shared" si="7"/>
        <v>77.777777777777786</v>
      </c>
      <c r="J74" s="6"/>
      <c r="K74" s="6"/>
    </row>
    <row r="75" spans="1:11" ht="46.5" customHeight="1" x14ac:dyDescent="0.25">
      <c r="A75" s="53"/>
      <c r="B75" s="40">
        <v>4.8</v>
      </c>
      <c r="C75" s="99" t="s">
        <v>239</v>
      </c>
      <c r="D75" s="100"/>
      <c r="E75" s="101"/>
      <c r="F75" s="41"/>
      <c r="G75" s="5"/>
      <c r="H75" s="5"/>
      <c r="I75" s="6"/>
      <c r="J75" s="7">
        <f>AVERAGE(I77:I79)</f>
        <v>70.370370370370367</v>
      </c>
      <c r="K75" s="6"/>
    </row>
    <row r="76" spans="1:11" x14ac:dyDescent="0.25">
      <c r="A76" s="53"/>
      <c r="B76" s="37"/>
      <c r="C76" s="67" t="s">
        <v>258</v>
      </c>
      <c r="D76" s="68"/>
      <c r="E76" s="69"/>
      <c r="F76" s="41"/>
      <c r="G76" s="5"/>
      <c r="H76" s="5"/>
      <c r="I76" s="6"/>
      <c r="J76" s="6"/>
      <c r="K76" s="6"/>
    </row>
    <row r="77" spans="1:11" ht="45" x14ac:dyDescent="0.25">
      <c r="A77" s="53"/>
      <c r="B77" s="102"/>
      <c r="C77" s="105" t="s">
        <v>240</v>
      </c>
      <c r="D77" s="106"/>
      <c r="E77" s="8" t="s">
        <v>241</v>
      </c>
      <c r="F77" s="9">
        <v>2</v>
      </c>
      <c r="G77" s="40">
        <v>3</v>
      </c>
      <c r="H77" s="40">
        <v>2</v>
      </c>
      <c r="I77" s="10">
        <f t="shared" ref="I77:I79" si="8">(SUM(F77:H77)/9)*100</f>
        <v>77.777777777777786</v>
      </c>
      <c r="J77" s="6"/>
      <c r="K77" s="6"/>
    </row>
    <row r="78" spans="1:11" ht="45" x14ac:dyDescent="0.25">
      <c r="A78" s="53"/>
      <c r="B78" s="103"/>
      <c r="C78" s="105" t="s">
        <v>242</v>
      </c>
      <c r="D78" s="106"/>
      <c r="E78" s="8" t="s">
        <v>243</v>
      </c>
      <c r="F78" s="9">
        <v>2</v>
      </c>
      <c r="G78" s="40">
        <v>2</v>
      </c>
      <c r="H78" s="40">
        <v>2</v>
      </c>
      <c r="I78" s="10">
        <f t="shared" si="8"/>
        <v>66.666666666666657</v>
      </c>
      <c r="J78" s="6"/>
      <c r="K78" s="6"/>
    </row>
    <row r="79" spans="1:11" ht="45" x14ac:dyDescent="0.25">
      <c r="A79" s="53"/>
      <c r="B79" s="104"/>
      <c r="C79" s="105" t="s">
        <v>244</v>
      </c>
      <c r="D79" s="106"/>
      <c r="E79" s="8" t="s">
        <v>245</v>
      </c>
      <c r="F79" s="9">
        <v>2</v>
      </c>
      <c r="G79" s="40">
        <v>2</v>
      </c>
      <c r="H79" s="40">
        <v>2</v>
      </c>
      <c r="I79" s="10">
        <f t="shared" si="8"/>
        <v>66.666666666666657</v>
      </c>
      <c r="J79" s="6"/>
      <c r="K79" s="6"/>
    </row>
    <row r="80" spans="1:11" ht="45.75" customHeight="1" x14ac:dyDescent="0.25">
      <c r="A80" s="53"/>
      <c r="B80" s="40">
        <v>4.9000000000000004</v>
      </c>
      <c r="C80" s="99" t="s">
        <v>246</v>
      </c>
      <c r="D80" s="100"/>
      <c r="E80" s="101"/>
      <c r="F80" s="41"/>
      <c r="G80" s="5"/>
      <c r="H80" s="5"/>
      <c r="I80" s="6"/>
      <c r="J80" s="7">
        <f>AVERAGE(I82)</f>
        <v>66.666666666666657</v>
      </c>
      <c r="K80" s="6"/>
    </row>
    <row r="81" spans="1:11" x14ac:dyDescent="0.25">
      <c r="A81" s="53"/>
      <c r="B81" s="40"/>
      <c r="C81" s="67" t="s">
        <v>259</v>
      </c>
      <c r="D81" s="68"/>
      <c r="E81" s="69"/>
      <c r="F81" s="41"/>
      <c r="G81" s="5"/>
      <c r="H81" s="5"/>
      <c r="I81" s="6"/>
      <c r="J81" s="6"/>
      <c r="K81" s="6"/>
    </row>
    <row r="82" spans="1:11" x14ac:dyDescent="0.25">
      <c r="A82" s="53"/>
      <c r="B82" s="40"/>
      <c r="C82" s="47"/>
      <c r="D82" s="48"/>
      <c r="E82" s="49"/>
      <c r="F82" s="9">
        <v>2</v>
      </c>
      <c r="G82" s="40">
        <v>2</v>
      </c>
      <c r="H82" s="40">
        <v>2</v>
      </c>
      <c r="I82" s="10">
        <f t="shared" ref="I82" si="9">(SUM(F82:H82)/9)*100</f>
        <v>66.666666666666657</v>
      </c>
      <c r="J82" s="6"/>
      <c r="K82" s="6"/>
    </row>
    <row r="83" spans="1:11" ht="74.25" customHeight="1" x14ac:dyDescent="0.25">
      <c r="A83" s="53"/>
      <c r="B83" s="40" t="s">
        <v>247</v>
      </c>
      <c r="C83" s="99" t="s">
        <v>248</v>
      </c>
      <c r="D83" s="100"/>
      <c r="E83" s="101"/>
      <c r="F83" s="41"/>
      <c r="G83" s="5"/>
      <c r="H83" s="5"/>
      <c r="I83" s="6"/>
      <c r="J83" s="7">
        <f>AVERAGE(I85)</f>
        <v>66.666666666666657</v>
      </c>
      <c r="K83" s="6"/>
    </row>
    <row r="84" spans="1:11" x14ac:dyDescent="0.25">
      <c r="A84" s="53"/>
      <c r="B84" s="40"/>
      <c r="C84" s="67" t="s">
        <v>260</v>
      </c>
      <c r="D84" s="68"/>
      <c r="E84" s="69"/>
      <c r="F84" s="41"/>
      <c r="G84" s="5"/>
      <c r="H84" s="5"/>
      <c r="I84" s="6"/>
      <c r="J84" s="6"/>
      <c r="K84" s="6"/>
    </row>
    <row r="85" spans="1:11" x14ac:dyDescent="0.25">
      <c r="A85" s="53"/>
      <c r="B85" s="40"/>
      <c r="C85" s="47"/>
      <c r="D85" s="48"/>
      <c r="E85" s="49"/>
      <c r="F85" s="9">
        <v>2</v>
      </c>
      <c r="G85" s="40">
        <v>2</v>
      </c>
      <c r="H85" s="40">
        <v>2</v>
      </c>
      <c r="I85" s="10">
        <f t="shared" ref="I85" si="10">(SUM(F85:H85)/9)*100</f>
        <v>66.666666666666657</v>
      </c>
      <c r="J85" s="6"/>
      <c r="K85" s="6"/>
    </row>
    <row r="86" spans="1:11" ht="61.5" customHeight="1" x14ac:dyDescent="0.25">
      <c r="A86" s="53"/>
      <c r="B86" s="40">
        <v>4.1100000000000003</v>
      </c>
      <c r="C86" s="99" t="s">
        <v>249</v>
      </c>
      <c r="D86" s="100"/>
      <c r="E86" s="101"/>
      <c r="F86" s="41"/>
      <c r="G86" s="5"/>
      <c r="H86" s="5"/>
      <c r="I86" s="6"/>
      <c r="J86" s="7">
        <f>AVERAGE(I88:I90)</f>
        <v>70.370370370370367</v>
      </c>
      <c r="K86" s="6"/>
    </row>
    <row r="87" spans="1:11" x14ac:dyDescent="0.25">
      <c r="A87" s="53"/>
      <c r="B87" s="37"/>
      <c r="C87" s="67" t="s">
        <v>261</v>
      </c>
      <c r="D87" s="68"/>
      <c r="E87" s="69"/>
      <c r="F87" s="41"/>
      <c r="G87" s="5"/>
      <c r="H87" s="5"/>
      <c r="I87" s="6"/>
      <c r="J87" s="6"/>
      <c r="K87" s="6"/>
    </row>
    <row r="88" spans="1:11" x14ac:dyDescent="0.25">
      <c r="A88" s="53"/>
      <c r="B88" s="102"/>
      <c r="C88" s="105" t="s">
        <v>250</v>
      </c>
      <c r="D88" s="106"/>
      <c r="E88" s="8" t="s">
        <v>251</v>
      </c>
      <c r="F88" s="9">
        <v>2</v>
      </c>
      <c r="G88" s="40">
        <v>3</v>
      </c>
      <c r="H88" s="40">
        <v>2</v>
      </c>
      <c r="I88" s="10">
        <f t="shared" ref="I88:I90" si="11">(SUM(F88:H88)/9)*100</f>
        <v>77.777777777777786</v>
      </c>
      <c r="J88" s="6"/>
      <c r="K88" s="6"/>
    </row>
    <row r="89" spans="1:11" ht="30" x14ac:dyDescent="0.25">
      <c r="A89" s="53"/>
      <c r="B89" s="103"/>
      <c r="C89" s="105" t="s">
        <v>252</v>
      </c>
      <c r="D89" s="106"/>
      <c r="E89" s="8" t="s">
        <v>253</v>
      </c>
      <c r="F89" s="9">
        <v>2</v>
      </c>
      <c r="G89" s="40">
        <v>2</v>
      </c>
      <c r="H89" s="40">
        <v>2</v>
      </c>
      <c r="I89" s="10">
        <f t="shared" si="11"/>
        <v>66.666666666666657</v>
      </c>
      <c r="J89" s="6"/>
      <c r="K89" s="6"/>
    </row>
    <row r="90" spans="1:11" ht="60" x14ac:dyDescent="0.25">
      <c r="A90" s="53"/>
      <c r="B90" s="104"/>
      <c r="C90" s="105" t="s">
        <v>254</v>
      </c>
      <c r="D90" s="106"/>
      <c r="E90" s="8" t="s">
        <v>255</v>
      </c>
      <c r="F90" s="9">
        <v>2</v>
      </c>
      <c r="G90" s="40">
        <v>2</v>
      </c>
      <c r="H90" s="40">
        <v>2</v>
      </c>
      <c r="I90" s="10">
        <f t="shared" si="11"/>
        <v>66.666666666666657</v>
      </c>
      <c r="J90" s="6"/>
      <c r="K90" s="6"/>
    </row>
    <row r="91" spans="1:11" ht="47.25" customHeight="1" x14ac:dyDescent="0.25">
      <c r="A91" s="53"/>
      <c r="B91" s="110" t="s">
        <v>226</v>
      </c>
      <c r="C91" s="111"/>
      <c r="D91" s="111"/>
      <c r="E91" s="112"/>
      <c r="F91" s="5"/>
      <c r="G91" s="5"/>
      <c r="H91" s="5"/>
      <c r="I91" s="6"/>
      <c r="J91" s="6"/>
      <c r="K91" s="24">
        <f>AVERAGE(J86,J83,J80,J75,J71,J66)</f>
        <v>70.370370370370367</v>
      </c>
    </row>
    <row r="93" spans="1:11" x14ac:dyDescent="0.25">
      <c r="G93" s="1" t="s">
        <v>134</v>
      </c>
    </row>
    <row r="94" spans="1:11" x14ac:dyDescent="0.25">
      <c r="B94" s="1" t="s">
        <v>124</v>
      </c>
    </row>
    <row r="95" spans="1:11" x14ac:dyDescent="0.25">
      <c r="B95" s="1" t="s">
        <v>125</v>
      </c>
      <c r="G95" s="1" t="s">
        <v>126</v>
      </c>
    </row>
    <row r="99" spans="2:7" x14ac:dyDescent="0.25">
      <c r="B99" s="22" t="s">
        <v>127</v>
      </c>
      <c r="G99" s="22" t="s">
        <v>128</v>
      </c>
    </row>
    <row r="100" spans="2:7" x14ac:dyDescent="0.25">
      <c r="B100" s="1" t="s">
        <v>129</v>
      </c>
      <c r="G100" s="1" t="s">
        <v>130</v>
      </c>
    </row>
  </sheetData>
  <mergeCells count="98">
    <mergeCell ref="C88:D88"/>
    <mergeCell ref="C89:D89"/>
    <mergeCell ref="C90:D90"/>
    <mergeCell ref="C78:D78"/>
    <mergeCell ref="C79:D79"/>
    <mergeCell ref="C80:E80"/>
    <mergeCell ref="B91:E91"/>
    <mergeCell ref="C12:E12"/>
    <mergeCell ref="C20:E20"/>
    <mergeCell ref="C27:E27"/>
    <mergeCell ref="C37:E37"/>
    <mergeCell ref="C45:E45"/>
    <mergeCell ref="C53:E53"/>
    <mergeCell ref="C76:E76"/>
    <mergeCell ref="C81:E81"/>
    <mergeCell ref="C84:E84"/>
    <mergeCell ref="C83:E83"/>
    <mergeCell ref="C86:E86"/>
    <mergeCell ref="B88:B90"/>
    <mergeCell ref="A66:A91"/>
    <mergeCell ref="C66:E66"/>
    <mergeCell ref="B68:B70"/>
    <mergeCell ref="C68:D68"/>
    <mergeCell ref="C69:D69"/>
    <mergeCell ref="C70:D70"/>
    <mergeCell ref="C71:E71"/>
    <mergeCell ref="B73:B74"/>
    <mergeCell ref="C73:D73"/>
    <mergeCell ref="C74:D74"/>
    <mergeCell ref="C72:E72"/>
    <mergeCell ref="C67:E67"/>
    <mergeCell ref="C87:E87"/>
    <mergeCell ref="C75:E75"/>
    <mergeCell ref="B77:B79"/>
    <mergeCell ref="C77:D77"/>
    <mergeCell ref="B61:E61"/>
    <mergeCell ref="A63:A65"/>
    <mergeCell ref="B63:E65"/>
    <mergeCell ref="F63:K63"/>
    <mergeCell ref="F64:H64"/>
    <mergeCell ref="I64:K65"/>
    <mergeCell ref="A11:A61"/>
    <mergeCell ref="C11:E11"/>
    <mergeCell ref="B13:B18"/>
    <mergeCell ref="C13:D13"/>
    <mergeCell ref="C14:D14"/>
    <mergeCell ref="C15:D15"/>
    <mergeCell ref="C16:D16"/>
    <mergeCell ref="C17:D17"/>
    <mergeCell ref="C18:D18"/>
    <mergeCell ref="C19:E19"/>
    <mergeCell ref="C52:E52"/>
    <mergeCell ref="B54:B60"/>
    <mergeCell ref="C54:D54"/>
    <mergeCell ref="C55:D55"/>
    <mergeCell ref="C56:D56"/>
    <mergeCell ref="C57:D57"/>
    <mergeCell ref="C58:D58"/>
    <mergeCell ref="C59:D59"/>
    <mergeCell ref="C60:D60"/>
    <mergeCell ref="C44:E44"/>
    <mergeCell ref="B46:B51"/>
    <mergeCell ref="C46:D46"/>
    <mergeCell ref="C47:D47"/>
    <mergeCell ref="C48:D48"/>
    <mergeCell ref="C49:D49"/>
    <mergeCell ref="C50:D50"/>
    <mergeCell ref="C51:D51"/>
    <mergeCell ref="C36:E36"/>
    <mergeCell ref="B38:B43"/>
    <mergeCell ref="C38:D38"/>
    <mergeCell ref="C39:D39"/>
    <mergeCell ref="C40:D40"/>
    <mergeCell ref="C41:D41"/>
    <mergeCell ref="C42:D42"/>
    <mergeCell ref="C43:D43"/>
    <mergeCell ref="C26:E26"/>
    <mergeCell ref="B28:B35"/>
    <mergeCell ref="C28:D28"/>
    <mergeCell ref="C29:D29"/>
    <mergeCell ref="C30:D30"/>
    <mergeCell ref="C31:D31"/>
    <mergeCell ref="C32:D32"/>
    <mergeCell ref="C33:D33"/>
    <mergeCell ref="C34:D34"/>
    <mergeCell ref="C35:D35"/>
    <mergeCell ref="B21:B25"/>
    <mergeCell ref="C21:D21"/>
    <mergeCell ref="C22:D22"/>
    <mergeCell ref="C23:D23"/>
    <mergeCell ref="C24:D24"/>
    <mergeCell ref="C25:D25"/>
    <mergeCell ref="A1:K1"/>
    <mergeCell ref="A8:A10"/>
    <mergeCell ref="B8:E10"/>
    <mergeCell ref="F8:K8"/>
    <mergeCell ref="F9:H9"/>
    <mergeCell ref="I9:K10"/>
  </mergeCells>
  <printOptions horizontalCentered="1"/>
  <pageMargins left="0.25" right="0.25" top="0.25" bottom="0.25" header="0.3" footer="0.3"/>
  <pageSetup paperSize="9" scale="9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Sem 1</vt:lpstr>
      <vt:lpstr>Sem 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hazairin</dc:creator>
  <cp:lastModifiedBy>user</cp:lastModifiedBy>
  <cp:lastPrinted>2017-07-14T20:54:01Z</cp:lastPrinted>
  <dcterms:created xsi:type="dcterms:W3CDTF">2017-06-10T23:02:17Z</dcterms:created>
  <dcterms:modified xsi:type="dcterms:W3CDTF">2021-08-27T11:15:39Z</dcterms:modified>
</cp:coreProperties>
</file>